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'План'!$A$1:$Y$66</definedName>
    <definedName name="_xlnm.Print_Area" localSheetId="0">'Титул'!$A$1:$BA$32</definedName>
  </definedNames>
  <calcPr fullCalcOnLoad="1"/>
</workbook>
</file>

<file path=xl/sharedStrings.xml><?xml version="1.0" encoding="utf-8"?>
<sst xmlns="http://schemas.openxmlformats.org/spreadsheetml/2006/main" count="393" uniqueCount="182">
  <si>
    <t>ЗАТВЕРДЖУЮ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</si>
  <si>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</si>
  <si>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</si>
  <si>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</si>
  <si>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</si>
  <si>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</si>
  <si>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</si>
  <si>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</si>
  <si>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</si>
  <si>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</si>
  <si>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</si>
  <si>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</si>
  <si>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</si>
  <si>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</si>
  <si>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</si>
  <si>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П</t>
  </si>
  <si>
    <t>Теоретичне навчання</t>
  </si>
  <si>
    <t>Екзаменаційна сесія</t>
  </si>
  <si>
    <t>Канікули</t>
  </si>
  <si>
    <t>Всього</t>
  </si>
  <si>
    <t>Т</t>
  </si>
  <si>
    <t>Липень</t>
  </si>
  <si>
    <t>Міністерство освіти і науки України</t>
  </si>
  <si>
    <t xml:space="preserve">НАВЧАЛЬНИЙ ПЛАН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</si>
  <si>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</si>
  <si>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</si>
  <si>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</si>
  <si>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</si>
  <si>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</si>
  <si>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</si>
  <si>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</si>
  <si>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</si>
  <si>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</si>
  <si>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</si>
  <si>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</si>
  <si>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</si>
  <si>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</si>
  <si>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</si>
  <si>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</si>
  <si>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</si>
  <si>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</si>
  <si>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</si>
  <si>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</si>
  <si>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</si>
  <si>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</si>
  <si>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</si>
  <si>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</si>
  <si>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</si>
  <si>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</si>
  <si>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</si>
  <si>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</si>
  <si>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Разом п.1</t>
  </si>
  <si>
    <t xml:space="preserve"> Кількість екзаменів</t>
  </si>
  <si>
    <t xml:space="preserve"> Кількість заліків</t>
  </si>
  <si>
    <t>2 курс</t>
  </si>
  <si>
    <t>триместр</t>
  </si>
  <si>
    <t>1</t>
  </si>
  <si>
    <t>2</t>
  </si>
  <si>
    <t>4</t>
  </si>
  <si>
    <t>кількість тижнів у симестрі</t>
  </si>
  <si>
    <t>Розподіл годин на тиждень</t>
  </si>
  <si>
    <t>1.1</t>
  </si>
  <si>
    <t>1.2</t>
  </si>
  <si>
    <t>1.3</t>
  </si>
  <si>
    <t>1.4</t>
  </si>
  <si>
    <t>Педагогічна практика</t>
  </si>
  <si>
    <t>6</t>
  </si>
  <si>
    <t>Разом п. 2</t>
  </si>
  <si>
    <t>3 курс</t>
  </si>
  <si>
    <t>4 курс</t>
  </si>
  <si>
    <t>3</t>
  </si>
  <si>
    <t>Срок навчання - 4 роки</t>
  </si>
  <si>
    <t>Педагогічна</t>
  </si>
  <si>
    <t>1 - 39</t>
  </si>
  <si>
    <t>семестри</t>
  </si>
  <si>
    <t>Методи дослідження та обробка експериментальних даних</t>
  </si>
  <si>
    <t>К</t>
  </si>
  <si>
    <t>3. НАУКОВА СКЛАДОВА</t>
  </si>
  <si>
    <t>Проведення наукових досліджень</t>
  </si>
  <si>
    <t>Атестація (щорічна)</t>
  </si>
  <si>
    <t>Підготовка та захист дисертаційної роботи</t>
  </si>
  <si>
    <t>Семестр</t>
  </si>
  <si>
    <t>На основі другого (магістерського) рівня вищої освіти</t>
  </si>
  <si>
    <t>Менеджмент і презентація наукових та освітніх результатів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</si>
  <si>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</si>
  <si>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</si>
  <si>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Комплексні дослідження матеріалів для зварювання та наплавлення</t>
  </si>
  <si>
    <t xml:space="preserve">Управління якістю в інженерії поверхні  </t>
  </si>
  <si>
    <t>Наукометричні бази даних і організація підготовки публікацій</t>
  </si>
  <si>
    <t>3.1</t>
  </si>
  <si>
    <t>3.2</t>
  </si>
  <si>
    <t>3.3</t>
  </si>
  <si>
    <t>Методи теоретичного аналізу процесів пластичного деформування</t>
  </si>
  <si>
    <t>Англійська мова наукового спрямування</t>
  </si>
  <si>
    <t>Філософія і методологія науки</t>
  </si>
  <si>
    <t>Нові технології обробки матеріалів</t>
  </si>
  <si>
    <t>Експериментальні і експериментально-аналітичні методи дослідження процесів ОМТ</t>
  </si>
  <si>
    <t>Ректор __________________ (Ковальов В.Д.)</t>
  </si>
  <si>
    <t>Методи комп'ютерного моделювання процесів металообробки</t>
  </si>
  <si>
    <t>Наукові основи розвитку технологій виготовлення прецизійних виробів холодним пластичним деформуванням</t>
  </si>
  <si>
    <t>Наукові основи розвитку технологічних процесів гарячого деформування</t>
  </si>
  <si>
    <t>Методологія наукових досліджень та організація науково-педагогічної діяльності</t>
  </si>
  <si>
    <t>Теоретичні методи досліджень безперервних процесів ОМТ</t>
  </si>
  <si>
    <t>Імітаційне моделювання безперервних процесів ОМТ</t>
  </si>
  <si>
    <t>Оформлення та захист дисертаційної роботи</t>
  </si>
  <si>
    <t>Попередній розгляд результатів дослідження та дисертації на кафедрі</t>
  </si>
  <si>
    <t>Захист дисертаційної роботи</t>
  </si>
  <si>
    <t>І . ГРАФІК НАВЧАЛЬНОГО ПРОЦЕСУ</t>
  </si>
  <si>
    <t>60/20</t>
  </si>
  <si>
    <t>180/60</t>
  </si>
  <si>
    <t>30/10</t>
  </si>
  <si>
    <t>120/40</t>
  </si>
  <si>
    <t>120/160</t>
  </si>
  <si>
    <t>60/100</t>
  </si>
  <si>
    <t>420/540</t>
  </si>
  <si>
    <t>180/220</t>
  </si>
  <si>
    <t>30/20</t>
  </si>
  <si>
    <t>15/10</t>
  </si>
  <si>
    <t>90/100</t>
  </si>
  <si>
    <t>45/30</t>
  </si>
  <si>
    <t>75/90</t>
  </si>
  <si>
    <t>360/160</t>
  </si>
  <si>
    <t>45/20</t>
  </si>
  <si>
    <t>105/40</t>
  </si>
  <si>
    <t>255/120</t>
  </si>
  <si>
    <t>840/1040</t>
  </si>
  <si>
    <t>Н. О. Макаренко</t>
  </si>
  <si>
    <t>І. С. Алієв</t>
  </si>
  <si>
    <t>О. Г. Гринь</t>
  </si>
  <si>
    <t>Завідувачі випускових кафедр</t>
  </si>
  <si>
    <t>Т/Н</t>
  </si>
  <si>
    <t>Позначення: Т – теоретичне навчання; Н – настановна сесія; С – екзаменаційна сесія; П – практика; К – канікули</t>
  </si>
  <si>
    <t>Декан ФІТО</t>
  </si>
  <si>
    <t>Декан ФМ</t>
  </si>
  <si>
    <t>Розподіл за симестрами</t>
  </si>
  <si>
    <t>Е. П. Грибков</t>
  </si>
  <si>
    <t>ДИСЦИПЛІНИ ВІЛЬНОГО ВИБОРУ</t>
  </si>
  <si>
    <t>1. Цикл загальної підготовки</t>
  </si>
  <si>
    <t>ОБОВ'ЯЗКОВІ НАВЧАЛЬНІ ДИСЦИПЛІНИ</t>
  </si>
  <si>
    <t>2. Цикл професійної підготовки</t>
  </si>
  <si>
    <t>2.1</t>
  </si>
  <si>
    <t>2.2</t>
  </si>
  <si>
    <t>2.3</t>
  </si>
  <si>
    <t>1.5</t>
  </si>
  <si>
    <t>Здобувач вищої освіти повинен вибрати дисципліни обсягом 8 кредити на 1 курсі (2 сем.), 4 кредити на 2 курсі (3 сем.)</t>
  </si>
  <si>
    <t>90/40</t>
  </si>
  <si>
    <t>270/320</t>
  </si>
  <si>
    <t>0</t>
  </si>
  <si>
    <t>90/60</t>
  </si>
  <si>
    <t>150/180</t>
  </si>
  <si>
    <t>2.4</t>
  </si>
  <si>
    <t>2.5</t>
  </si>
  <si>
    <t>2.6</t>
  </si>
  <si>
    <t>2.7</t>
  </si>
  <si>
    <t>2.8</t>
  </si>
  <si>
    <t>2.9</t>
  </si>
  <si>
    <t>2.10</t>
  </si>
  <si>
    <t>"___" ____________ 2020 р.</t>
  </si>
  <si>
    <t>V. План освітнього процесу на 2020/2021 навчальний рік</t>
  </si>
  <si>
    <t>Разом обов'язкові дисципліни</t>
  </si>
  <si>
    <t>Разом вибіркові дисципліни</t>
  </si>
  <si>
    <t>180/100</t>
  </si>
  <si>
    <t>135/80</t>
  </si>
  <si>
    <t>420/500</t>
  </si>
  <si>
    <t xml:space="preserve">ЗАГАЛЬНА КІЛЬКІСТЬ </t>
  </si>
  <si>
    <r>
      <t xml:space="preserve">підготовки:  </t>
    </r>
    <r>
      <rPr>
        <b/>
        <sz val="18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</si>
  <si>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18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</si>
  <si>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18"/>
        <rFont val="Times New Roman"/>
        <family val="1"/>
      </rPr>
      <t>132 Матеріалознавство</t>
    </r>
  </si>
  <si>
    <r>
      <t>освітня програма: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>Матеріалознавство</t>
    </r>
  </si>
  <si>
    <r>
      <t xml:space="preserve">форма навчання:     </t>
    </r>
    <r>
      <rPr>
        <b/>
        <sz val="18"/>
        <rFont val="Times New Roman"/>
        <family val="1"/>
      </rPr>
      <t>денна/заочна</t>
    </r>
  </si>
  <si>
    <t>протокол №</t>
  </si>
  <si>
    <t xml:space="preserve"> на засіданні Вченої ради </t>
  </si>
  <si>
    <t>В. Д. Кассов</t>
  </si>
  <si>
    <t>Керівник проектної групи                                  (гарант осітньо-наукової програми)</t>
  </si>
  <si>
    <t>90/30</t>
  </si>
  <si>
    <t>180/260</t>
  </si>
  <si>
    <t>120/120</t>
  </si>
  <si>
    <t>240/280</t>
  </si>
  <si>
    <t>Здобувач вищої освіти повинен вибрати дисципліни обсягом 8 кредити на 2 курсі (4 сем.)</t>
  </si>
  <si>
    <t>Разом п. 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</si>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</sst>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57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26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211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12" fontId="3" fillId="0" borderId="13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15" fillId="0" borderId="0" xfId="0" applyFont="1" applyFill="1" applyAlignment="1">
      <alignment/>
    </xf>
    <xf numFmtId="49" fontId="5" fillId="0" borderId="0" xfId="54" applyNumberFormat="1" applyFont="1" applyFill="1" applyBorder="1" applyAlignment="1">
      <alignment horizontal="right"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205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205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205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2" fontId="3" fillId="0" borderId="35" xfId="0" applyNumberFormat="1" applyFont="1" applyFill="1" applyBorder="1" applyAlignment="1" applyProtection="1">
      <alignment horizontal="center" vertical="center" wrapText="1"/>
      <protection/>
    </xf>
    <xf numFmtId="212" fontId="3" fillId="0" borderId="36" xfId="0" applyNumberFormat="1" applyFont="1" applyFill="1" applyBorder="1" applyAlignment="1" applyProtection="1">
      <alignment horizontal="center" vertical="center" wrapText="1"/>
      <protection/>
    </xf>
    <xf numFmtId="212" fontId="3" fillId="0" borderId="37" xfId="0" applyNumberFormat="1" applyFont="1" applyFill="1" applyBorder="1" applyAlignment="1" applyProtection="1">
      <alignment horizontal="center" vertical="center" wrapText="1"/>
      <protection/>
    </xf>
    <xf numFmtId="212" fontId="3" fillId="0" borderId="38" xfId="0" applyNumberFormat="1" applyFont="1" applyFill="1" applyBorder="1" applyAlignment="1" applyProtection="1">
      <alignment horizontal="center" vertical="center" wrapText="1"/>
      <protection/>
    </xf>
    <xf numFmtId="212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211" fontId="5" fillId="0" borderId="14" xfId="0" applyNumberFormat="1" applyFont="1" applyFill="1" applyBorder="1" applyAlignment="1" applyProtection="1">
      <alignment horizontal="center" vertical="center"/>
      <protection/>
    </xf>
    <xf numFmtId="211" fontId="5" fillId="0" borderId="30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212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212" fontId="3" fillId="0" borderId="41" xfId="0" applyNumberFormat="1" applyFont="1" applyFill="1" applyBorder="1" applyAlignment="1" applyProtection="1">
      <alignment horizontal="center" vertical="center" wrapText="1"/>
      <protection/>
    </xf>
    <xf numFmtId="212" fontId="3" fillId="0" borderId="42" xfId="0" applyNumberFormat="1" applyFont="1" applyFill="1" applyBorder="1" applyAlignment="1" applyProtection="1">
      <alignment horizontal="center" vertical="center" wrapText="1"/>
      <protection/>
    </xf>
    <xf numFmtId="211" fontId="3" fillId="0" borderId="23" xfId="0" applyNumberFormat="1" applyFont="1" applyFill="1" applyBorder="1" applyAlignment="1" applyProtection="1">
      <alignment horizontal="center" vertical="center"/>
      <protection/>
    </xf>
    <xf numFmtId="211" fontId="5" fillId="0" borderId="19" xfId="0" applyNumberFormat="1" applyFont="1" applyFill="1" applyBorder="1" applyAlignment="1" applyProtection="1">
      <alignment horizontal="center" vertical="center"/>
      <protection/>
    </xf>
    <xf numFmtId="212" fontId="3" fillId="0" borderId="21" xfId="0" applyNumberFormat="1" applyFont="1" applyFill="1" applyBorder="1" applyAlignment="1" applyProtection="1">
      <alignment vertical="center"/>
      <protection/>
    </xf>
    <xf numFmtId="212" fontId="3" fillId="0" borderId="41" xfId="0" applyNumberFormat="1" applyFont="1" applyFill="1" applyBorder="1" applyAlignment="1" applyProtection="1">
      <alignment horizontal="center" vertical="center"/>
      <protection/>
    </xf>
    <xf numFmtId="212" fontId="3" fillId="0" borderId="38" xfId="0" applyNumberFormat="1" applyFont="1" applyFill="1" applyBorder="1" applyAlignment="1" applyProtection="1">
      <alignment horizontal="center" vertical="center"/>
      <protection/>
    </xf>
    <xf numFmtId="212" fontId="3" fillId="0" borderId="39" xfId="0" applyNumberFormat="1" applyFont="1" applyFill="1" applyBorder="1" applyAlignment="1" applyProtection="1">
      <alignment horizontal="center" vertical="center"/>
      <protection/>
    </xf>
    <xf numFmtId="212" fontId="3" fillId="0" borderId="43" xfId="0" applyNumberFormat="1" applyFont="1" applyFill="1" applyBorder="1" applyAlignment="1" applyProtection="1">
      <alignment horizontal="center" vertical="center"/>
      <protection/>
    </xf>
    <xf numFmtId="212" fontId="3" fillId="0" borderId="27" xfId="0" applyNumberFormat="1" applyFont="1" applyFill="1" applyBorder="1" applyAlignment="1" applyProtection="1">
      <alignment horizontal="center" vertical="center"/>
      <protection/>
    </xf>
    <xf numFmtId="21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205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05" fontId="1" fillId="0" borderId="4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5" fontId="1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05" fontId="1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 applyProtection="1">
      <alignment horizontal="left" vertical="center"/>
      <protection/>
    </xf>
    <xf numFmtId="212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212" fontId="1" fillId="0" borderId="58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/>
    </xf>
    <xf numFmtId="205" fontId="4" fillId="0" borderId="57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1" fontId="1" fillId="0" borderId="59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vertical="center" wrapText="1"/>
    </xf>
    <xf numFmtId="1" fontId="1" fillId="0" borderId="29" xfId="0" applyNumberFormat="1" applyFont="1" applyFill="1" applyBorder="1" applyAlignment="1">
      <alignment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/>
    </xf>
    <xf numFmtId="0" fontId="4" fillId="0" borderId="6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49" fontId="1" fillId="0" borderId="66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right" vertical="center" wrapText="1"/>
      <protection/>
    </xf>
    <xf numFmtId="0" fontId="4" fillId="0" borderId="45" xfId="0" applyFont="1" applyFill="1" applyBorder="1" applyAlignment="1" applyProtection="1">
      <alignment horizontal="right" vertical="center" wrapText="1"/>
      <protection/>
    </xf>
    <xf numFmtId="0" fontId="4" fillId="0" borderId="33" xfId="0" applyFont="1" applyFill="1" applyBorder="1" applyAlignment="1" applyProtection="1">
      <alignment horizontal="right" vertical="center" wrapText="1"/>
      <protection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4" fillId="0" borderId="66" xfId="0" applyFont="1" applyFill="1" applyBorder="1" applyAlignment="1" applyProtection="1">
      <alignment horizontal="right" vertical="center" wrapText="1"/>
      <protection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1" fontId="1" fillId="0" borderId="67" xfId="0" applyNumberFormat="1" applyFont="1" applyFill="1" applyBorder="1" applyAlignment="1">
      <alignment vertical="center" wrapText="1"/>
    </xf>
    <xf numFmtId="1" fontId="1" fillId="0" borderId="33" xfId="0" applyNumberFormat="1" applyFont="1" applyFill="1" applyBorder="1" applyAlignment="1">
      <alignment vertical="center" wrapText="1"/>
    </xf>
    <xf numFmtId="1" fontId="1" fillId="0" borderId="21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55" xfId="0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wrapText="1"/>
    </xf>
    <xf numFmtId="205" fontId="1" fillId="0" borderId="52" xfId="0" applyNumberFormat="1" applyFont="1" applyFill="1" applyBorder="1" applyAlignment="1">
      <alignment horizontal="center" vertical="center" wrapText="1"/>
    </xf>
    <xf numFmtId="205" fontId="1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49" fontId="1" fillId="33" borderId="66" xfId="0" applyNumberFormat="1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212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7" xfId="0" applyNumberFormat="1" applyFont="1" applyFill="1" applyBorder="1" applyAlignment="1" applyProtection="1">
      <alignment horizontal="center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67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7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6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65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7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212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49" fontId="1" fillId="33" borderId="71" xfId="0" applyNumberFormat="1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wrapText="1"/>
    </xf>
    <xf numFmtId="0" fontId="4" fillId="33" borderId="47" xfId="0" applyFont="1" applyFill="1" applyBorder="1" applyAlignment="1">
      <alignment wrapText="1"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1" fillId="33" borderId="69" xfId="0" applyNumberFormat="1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69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vertical="center" wrapText="1"/>
    </xf>
    <xf numFmtId="49" fontId="1" fillId="33" borderId="70" xfId="0" applyNumberFormat="1" applyFont="1" applyFill="1" applyBorder="1" applyAlignment="1">
      <alignment horizontal="center" vertical="center" wrapText="1"/>
    </xf>
    <xf numFmtId="0" fontId="1" fillId="33" borderId="70" xfId="0" applyNumberFormat="1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45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205" fontId="4" fillId="33" borderId="23" xfId="0" applyNumberFormat="1" applyFont="1" applyFill="1" applyBorder="1" applyAlignment="1">
      <alignment horizontal="center" vertical="center" wrapText="1"/>
    </xf>
    <xf numFmtId="205" fontId="4" fillId="33" borderId="6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05" fontId="1" fillId="33" borderId="39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205" fontId="1" fillId="33" borderId="72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05" fontId="1" fillId="33" borderId="5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05" fontId="1" fillId="33" borderId="28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wrapText="1"/>
    </xf>
    <xf numFmtId="0" fontId="20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49" fontId="1" fillId="33" borderId="55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vertical="center" wrapText="1"/>
    </xf>
    <xf numFmtId="21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>
      <alignment horizontal="center" vertical="center" wrapText="1"/>
    </xf>
    <xf numFmtId="212" fontId="4" fillId="33" borderId="2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1" fillId="33" borderId="42" xfId="0" applyNumberFormat="1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wrapText="1"/>
    </xf>
    <xf numFmtId="0" fontId="1" fillId="33" borderId="42" xfId="0" applyFont="1" applyFill="1" applyBorder="1" applyAlignment="1">
      <alignment wrapText="1"/>
    </xf>
    <xf numFmtId="0" fontId="4" fillId="33" borderId="41" xfId="0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212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59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0" fontId="4" fillId="33" borderId="61" xfId="0" applyNumberFormat="1" applyFont="1" applyFill="1" applyBorder="1" applyAlignment="1">
      <alignment horizontal="center" vertical="center" wrapText="1"/>
    </xf>
    <xf numFmtId="0" fontId="4" fillId="33" borderId="75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wrapText="1"/>
    </xf>
    <xf numFmtId="49" fontId="4" fillId="33" borderId="63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74" xfId="54" applyFont="1" applyFill="1" applyBorder="1" applyAlignment="1">
      <alignment horizontal="center" vertical="center" wrapText="1"/>
      <protection/>
    </xf>
    <xf numFmtId="0" fontId="4" fillId="0" borderId="76" xfId="54" applyFont="1" applyFill="1" applyBorder="1" applyAlignment="1">
      <alignment horizontal="center" vertical="center" wrapText="1"/>
      <protection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77" xfId="54" applyFont="1" applyFill="1" applyBorder="1" applyAlignment="1">
      <alignment horizontal="center" vertical="center" wrapText="1"/>
      <protection/>
    </xf>
    <xf numFmtId="0" fontId="4" fillId="0" borderId="73" xfId="54" applyFont="1" applyFill="1" applyBorder="1" applyAlignment="1">
      <alignment horizontal="center" vertical="center" wrapText="1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" fillId="0" borderId="36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52" xfId="54" applyFont="1" applyFill="1" applyBorder="1" applyAlignment="1">
      <alignment horizontal="center" vertical="center" wrapText="1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80" xfId="54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10" fillId="0" borderId="81" xfId="54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9" fontId="1" fillId="0" borderId="79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vertical="center" wrapText="1"/>
    </xf>
    <xf numFmtId="0" fontId="19" fillId="0" borderId="84" xfId="0" applyFont="1" applyFill="1" applyBorder="1" applyAlignment="1">
      <alignment vertical="center" wrapText="1"/>
    </xf>
    <xf numFmtId="0" fontId="19" fillId="0" borderId="85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45" xfId="54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63" xfId="54" applyFont="1" applyFill="1" applyBorder="1" applyAlignment="1">
      <alignment horizontal="center" vertical="center" wrapText="1"/>
      <protection/>
    </xf>
    <xf numFmtId="0" fontId="1" fillId="0" borderId="72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49" fontId="4" fillId="0" borderId="63" xfId="54" applyNumberFormat="1" applyFont="1" applyFill="1" applyBorder="1" applyAlignment="1">
      <alignment horizontal="center" vertical="center" wrapText="1"/>
      <protection/>
    </xf>
    <xf numFmtId="0" fontId="1" fillId="0" borderId="76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85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3" fillId="0" borderId="7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4" fillId="0" borderId="46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1" fillId="0" borderId="62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49" fontId="1" fillId="0" borderId="8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3" fillId="0" borderId="66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212" fontId="4" fillId="0" borderId="0" xfId="0" applyNumberFormat="1" applyFont="1" applyFill="1" applyBorder="1" applyAlignment="1" applyProtection="1">
      <alignment horizontal="left" vertical="center"/>
      <protection/>
    </xf>
    <xf numFmtId="0" fontId="20" fillId="33" borderId="68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12" fontId="4" fillId="0" borderId="0" xfId="0" applyNumberFormat="1" applyFont="1" applyFill="1" applyBorder="1" applyAlignment="1" applyProtection="1">
      <alignment horizontal="left"/>
      <protection/>
    </xf>
    <xf numFmtId="0" fontId="4" fillId="0" borderId="6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vertical="center" wrapText="1"/>
    </xf>
    <xf numFmtId="0" fontId="0" fillId="0" borderId="87" xfId="0" applyBorder="1" applyAlignment="1">
      <alignment/>
    </xf>
    <xf numFmtId="0" fontId="0" fillId="0" borderId="32" xfId="0" applyBorder="1" applyAlignment="1">
      <alignment/>
    </xf>
    <xf numFmtId="0" fontId="0" fillId="0" borderId="87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73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68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vertical="center" wrapText="1"/>
    </xf>
    <xf numFmtId="0" fontId="0" fillId="33" borderId="87" xfId="0" applyFill="1" applyBorder="1" applyAlignment="1">
      <alignment/>
    </xf>
    <xf numFmtId="0" fontId="0" fillId="33" borderId="32" xfId="0" applyFill="1" applyBorder="1" applyAlignment="1">
      <alignment/>
    </xf>
    <xf numFmtId="0" fontId="5" fillId="0" borderId="6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80" xfId="0" applyNumberFormat="1" applyFont="1" applyFill="1" applyBorder="1" applyAlignment="1">
      <alignment horizontal="center" vertical="center" wrapText="1"/>
    </xf>
    <xf numFmtId="49" fontId="20" fillId="33" borderId="68" xfId="0" applyNumberFormat="1" applyFont="1" applyFill="1" applyBorder="1" applyAlignment="1">
      <alignment horizontal="center" vertical="center" wrapText="1"/>
    </xf>
    <xf numFmtId="49" fontId="20" fillId="33" borderId="3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right" vertical="center" wrapText="1"/>
      <protection/>
    </xf>
    <xf numFmtId="0" fontId="4" fillId="0" borderId="76" xfId="0" applyFont="1" applyFill="1" applyBorder="1" applyAlignment="1" applyProtection="1">
      <alignment horizontal="right" vertical="center" wrapText="1"/>
      <protection/>
    </xf>
    <xf numFmtId="21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33" borderId="76" xfId="0" applyFill="1" applyBorder="1" applyAlignment="1">
      <alignment vertical="center" wrapText="1"/>
    </xf>
    <xf numFmtId="0" fontId="0" fillId="33" borderId="76" xfId="0" applyFill="1" applyBorder="1" applyAlignment="1">
      <alignment/>
    </xf>
    <xf numFmtId="0" fontId="0" fillId="33" borderId="62" xfId="0" applyFill="1" applyBorder="1" applyAlignment="1">
      <alignment/>
    </xf>
    <xf numFmtId="0" fontId="4" fillId="0" borderId="64" xfId="0" applyFont="1" applyFill="1" applyBorder="1" applyAlignment="1" applyProtection="1">
      <alignment horizontal="right" vertical="center" wrapText="1"/>
      <protection/>
    </xf>
    <xf numFmtId="0" fontId="4" fillId="0" borderId="83" xfId="0" applyFont="1" applyFill="1" applyBorder="1" applyAlignment="1" applyProtection="1">
      <alignment horizontal="right" vertical="center" wrapText="1"/>
      <protection/>
    </xf>
    <xf numFmtId="0" fontId="4" fillId="0" borderId="84" xfId="0" applyFont="1" applyFill="1" applyBorder="1" applyAlignment="1" applyProtection="1">
      <alignment horizontal="right" vertical="center" wrapText="1"/>
      <protection/>
    </xf>
    <xf numFmtId="212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212" fontId="3" fillId="0" borderId="33" xfId="0" applyNumberFormat="1" applyFont="1" applyFill="1" applyBorder="1" applyAlignment="1" applyProtection="1">
      <alignment horizontal="center" vertical="center" wrapText="1"/>
      <protection/>
    </xf>
    <xf numFmtId="212" fontId="3" fillId="0" borderId="13" xfId="0" applyNumberFormat="1" applyFont="1" applyFill="1" applyBorder="1" applyAlignment="1" applyProtection="1">
      <alignment horizontal="center" vertical="center" wrapText="1"/>
      <protection/>
    </xf>
    <xf numFmtId="21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 vertical="center" wrapText="1"/>
    </xf>
    <xf numFmtId="212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212" fontId="3" fillId="0" borderId="67" xfId="0" applyNumberFormat="1" applyFont="1" applyFill="1" applyBorder="1" applyAlignment="1" applyProtection="1">
      <alignment horizontal="center" vertical="center"/>
      <protection/>
    </xf>
    <xf numFmtId="212" fontId="3" fillId="0" borderId="33" xfId="0" applyNumberFormat="1" applyFont="1" applyFill="1" applyBorder="1" applyAlignment="1" applyProtection="1">
      <alignment horizontal="center" vertical="center"/>
      <protection/>
    </xf>
    <xf numFmtId="212" fontId="3" fillId="0" borderId="68" xfId="0" applyNumberFormat="1" applyFont="1" applyFill="1" applyBorder="1" applyAlignment="1" applyProtection="1">
      <alignment horizontal="center" vertical="center"/>
      <protection/>
    </xf>
    <xf numFmtId="212" fontId="3" fillId="0" borderId="87" xfId="0" applyNumberFormat="1" applyFont="1" applyFill="1" applyBorder="1" applyAlignment="1" applyProtection="1">
      <alignment horizontal="center" vertical="center"/>
      <protection/>
    </xf>
    <xf numFmtId="212" fontId="3" fillId="0" borderId="32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212" fontId="3" fillId="0" borderId="46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12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55" xfId="0" applyNumberFormat="1" applyFont="1" applyFill="1" applyBorder="1" applyAlignment="1" applyProtection="1">
      <alignment horizontal="center" vertical="center" textRotation="90" wrapText="1"/>
      <protection/>
    </xf>
    <xf numFmtId="212" fontId="18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5" xfId="0" applyFont="1" applyFill="1" applyBorder="1" applyAlignment="1">
      <alignment horizontal="center" vertical="center" textRotation="90" wrapText="1"/>
    </xf>
    <xf numFmtId="212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212" fontId="4" fillId="0" borderId="77" xfId="0" applyNumberFormat="1" applyFont="1" applyFill="1" applyBorder="1" applyAlignment="1" applyProtection="1">
      <alignment horizontal="center" vertical="center"/>
      <protection/>
    </xf>
    <xf numFmtId="212" fontId="4" fillId="0" borderId="73" xfId="0" applyNumberFormat="1" applyFont="1" applyFill="1" applyBorder="1" applyAlignment="1" applyProtection="1">
      <alignment horizontal="center" vertical="center"/>
      <protection/>
    </xf>
    <xf numFmtId="212" fontId="3" fillId="0" borderId="57" xfId="0" applyNumberFormat="1" applyFont="1" applyFill="1" applyBorder="1" applyAlignment="1" applyProtection="1">
      <alignment horizontal="center" vertical="center"/>
      <protection/>
    </xf>
    <xf numFmtId="212" fontId="3" fillId="0" borderId="61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18" fillId="0" borderId="67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67" xfId="0" applyNumberFormat="1" applyFont="1" applyFill="1" applyBorder="1" applyAlignment="1" applyProtection="1">
      <alignment horizontal="center" vertical="center" wrapText="1"/>
      <protection/>
    </xf>
    <xf numFmtId="212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 applyProtection="1">
      <alignment horizontal="center" vertical="center" textRotation="90"/>
      <protection/>
    </xf>
    <xf numFmtId="0" fontId="3" fillId="0" borderId="21" xfId="0" applyNumberFormat="1" applyFont="1" applyFill="1" applyBorder="1" applyAlignment="1" applyProtection="1">
      <alignment horizontal="center" vertical="center" textRotation="90"/>
      <protection/>
    </xf>
    <xf numFmtId="0" fontId="3" fillId="0" borderId="22" xfId="0" applyNumberFormat="1" applyFont="1" applyFill="1" applyBorder="1" applyAlignment="1" applyProtection="1">
      <alignment horizontal="center" vertical="center" textRotation="90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4" fontId="1" fillId="0" borderId="66" xfId="55" applyNumberFormat="1" applyFont="1" applyFill="1" applyBorder="1" applyAlignment="1" applyProtection="1">
      <alignment horizontal="center" vertical="center"/>
      <protection/>
    </xf>
    <xf numFmtId="49" fontId="4" fillId="0" borderId="66" xfId="55" applyNumberFormat="1" applyFont="1" applyFill="1" applyBorder="1" applyAlignment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1" fontId="1" fillId="0" borderId="45" xfId="55" applyNumberFormat="1" applyFont="1" applyFill="1" applyBorder="1" applyAlignment="1" applyProtection="1">
      <alignment horizontal="center" vertical="center"/>
      <protection/>
    </xf>
    <xf numFmtId="204" fontId="1" fillId="0" borderId="45" xfId="55" applyNumberFormat="1" applyFont="1" applyFill="1" applyBorder="1" applyAlignment="1" applyProtection="1">
      <alignment horizontal="center" vertical="center"/>
      <protection/>
    </xf>
    <xf numFmtId="1" fontId="1" fillId="0" borderId="33" xfId="55" applyNumberFormat="1" applyFont="1" applyFill="1" applyBorder="1" applyAlignment="1">
      <alignment horizontal="center" vertical="center" wrapText="1"/>
      <protection/>
    </xf>
    <xf numFmtId="204" fontId="3" fillId="0" borderId="67" xfId="55" applyNumberFormat="1" applyFont="1" applyFill="1" applyBorder="1" applyAlignment="1" applyProtection="1">
      <alignment horizontal="center" vertical="center"/>
      <protection/>
    </xf>
    <xf numFmtId="204" fontId="3" fillId="0" borderId="33" xfId="55" applyNumberFormat="1" applyFont="1" applyFill="1" applyBorder="1" applyAlignment="1" applyProtection="1">
      <alignment horizontal="center" vertical="center"/>
      <protection/>
    </xf>
    <xf numFmtId="0" fontId="3" fillId="0" borderId="47" xfId="55" applyFont="1" applyFill="1" applyBorder="1" applyAlignment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49" fontId="1" fillId="0" borderId="54" xfId="55" applyNumberFormat="1" applyFont="1" applyFill="1" applyBorder="1" applyAlignment="1">
      <alignment horizontal="left" vertical="center" wrapText="1"/>
      <protection/>
    </xf>
    <xf numFmtId="1" fontId="1" fillId="0" borderId="21" xfId="55" applyNumberFormat="1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" fontId="1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204" fontId="1" fillId="0" borderId="10" xfId="55" applyNumberFormat="1" applyFont="1" applyFill="1" applyBorder="1" applyAlignment="1" applyProtection="1">
      <alignment horizontal="center" vertical="center"/>
      <protection/>
    </xf>
    <xf numFmtId="1" fontId="1" fillId="0" borderId="13" xfId="55" applyNumberFormat="1" applyFont="1" applyFill="1" applyBorder="1" applyAlignment="1">
      <alignment horizontal="center" vertical="center" wrapText="1"/>
      <protection/>
    </xf>
    <xf numFmtId="204" fontId="3" fillId="0" borderId="21" xfId="55" applyNumberFormat="1" applyFont="1" applyFill="1" applyBorder="1" applyAlignment="1" applyProtection="1">
      <alignment horizontal="center" vertical="center"/>
      <protection/>
    </xf>
    <xf numFmtId="204" fontId="3" fillId="0" borderId="13" xfId="55" applyNumberFormat="1" applyFont="1" applyFill="1" applyBorder="1" applyAlignment="1" applyProtection="1">
      <alignment horizontal="center" vertical="center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55" xfId="55" applyNumberFormat="1" applyFont="1" applyFill="1" applyBorder="1" applyAlignment="1">
      <alignment horizontal="left" vertical="center" wrapText="1"/>
      <protection/>
    </xf>
    <xf numFmtId="1" fontId="1" fillId="0" borderId="22" xfId="55" applyNumberFormat="1" applyFont="1" applyFill="1" applyBorder="1" applyAlignment="1">
      <alignment horizontal="center" vertical="center"/>
      <protection/>
    </xf>
    <xf numFmtId="1" fontId="1" fillId="0" borderId="14" xfId="55" applyNumberFormat="1" applyFont="1" applyFill="1" applyBorder="1" applyAlignment="1">
      <alignment horizontal="center" vertical="center"/>
      <protection/>
    </xf>
    <xf numFmtId="204" fontId="1" fillId="0" borderId="14" xfId="55" applyNumberFormat="1" applyFont="1" applyFill="1" applyBorder="1" applyAlignment="1" applyProtection="1">
      <alignment vertical="center"/>
      <protection/>
    </xf>
    <xf numFmtId="204" fontId="1" fillId="0" borderId="15" xfId="55" applyNumberFormat="1" applyFont="1" applyFill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" fontId="1" fillId="0" borderId="14" xfId="55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204" fontId="1" fillId="0" borderId="14" xfId="55" applyNumberFormat="1" applyFont="1" applyFill="1" applyBorder="1" applyAlignment="1" applyProtection="1">
      <alignment horizontal="center" vertical="center"/>
      <protection/>
    </xf>
    <xf numFmtId="1" fontId="1" fillId="0" borderId="15" xfId="55" applyNumberFormat="1" applyFont="1" applyFill="1" applyBorder="1" applyAlignment="1">
      <alignment horizontal="center" vertical="center" wrapText="1"/>
      <protection/>
    </xf>
    <xf numFmtId="204" fontId="3" fillId="0" borderId="22" xfId="55" applyNumberFormat="1" applyFont="1" applyFill="1" applyBorder="1" applyAlignment="1" applyProtection="1">
      <alignment vertical="center"/>
      <protection/>
    </xf>
    <xf numFmtId="204" fontId="3" fillId="0" borderId="15" xfId="55" applyNumberFormat="1" applyFont="1" applyFill="1" applyBorder="1" applyAlignment="1" applyProtection="1">
      <alignment vertical="center"/>
      <protection/>
    </xf>
    <xf numFmtId="204" fontId="3" fillId="0" borderId="22" xfId="55" applyNumberFormat="1" applyFont="1" applyFill="1" applyBorder="1" applyAlignment="1" applyProtection="1">
      <alignment horizontal="center" vertical="center"/>
      <protection/>
    </xf>
    <xf numFmtId="204" fontId="3" fillId="0" borderId="30" xfId="55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2"/>
  <sheetViews>
    <sheetView view="pageBreakPreview" zoomScaleNormal="75" zoomScaleSheetLayoutView="100" zoomScalePageLayoutView="0" workbookViewId="0" topLeftCell="A11">
      <selection activeCell="L12" sqref="L12"/>
    </sheetView>
  </sheetViews>
  <sheetFormatPr defaultColWidth="3.25390625" defaultRowHeight="12.75"/>
  <cols>
    <col min="1" max="53" width="5.25390625" style="1" customWidth="1"/>
    <col min="54" max="16384" width="3.25390625" style="1" customWidth="1"/>
  </cols>
  <sheetData>
    <row r="1" spans="1:53" s="23" customFormat="1" ht="25.5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2" t="s">
        <v>22</v>
      </c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3" s="23" customFormat="1" ht="24" customHeight="1">
      <c r="A2" s="561" t="s">
        <v>171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s="23" customFormat="1" ht="26.25" customHeight="1">
      <c r="A3" s="561" t="s">
        <v>170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3" t="s">
        <v>1</v>
      </c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s="23" customFormat="1" ht="41.25" customHeight="1">
      <c r="A4" s="554" t="s">
        <v>97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</row>
    <row r="5" spans="1:53" s="26" customFormat="1" ht="18.75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s="26" customFormat="1" ht="27" customHeight="1">
      <c r="A6" s="554" t="s">
        <v>157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5" t="s">
        <v>23</v>
      </c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</row>
    <row r="7" spans="16:53" s="26" customFormat="1" ht="26.25">
      <c r="P7" s="559" t="s">
        <v>165</v>
      </c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60"/>
      <c r="AE7" s="560"/>
      <c r="AF7" s="560"/>
      <c r="AG7" s="560"/>
      <c r="AH7" s="560"/>
      <c r="AI7" s="560"/>
      <c r="AJ7" s="560"/>
      <c r="AK7" s="560"/>
      <c r="AL7" s="560"/>
      <c r="AM7" s="24"/>
      <c r="AN7" s="557" t="s">
        <v>71</v>
      </c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</row>
    <row r="8" spans="16:53" s="26" customFormat="1" ht="21.75" customHeight="1">
      <c r="P8" s="559" t="s">
        <v>166</v>
      </c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24"/>
      <c r="AM8" s="24"/>
      <c r="AN8" s="550" t="s">
        <v>82</v>
      </c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</row>
    <row r="9" spans="16:53" s="26" customFormat="1" ht="22.5" customHeight="1">
      <c r="P9" s="559" t="s">
        <v>167</v>
      </c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24"/>
      <c r="AL9" s="24"/>
      <c r="AM9" s="24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</row>
    <row r="10" spans="16:53" s="26" customFormat="1" ht="21.75" customHeight="1">
      <c r="P10" s="547" t="s">
        <v>168</v>
      </c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</row>
    <row r="11" spans="14:53" s="26" customFormat="1" ht="21.75" customHeight="1">
      <c r="N11" s="27"/>
      <c r="O11" s="27"/>
      <c r="P11" s="531" t="s">
        <v>169</v>
      </c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24"/>
      <c r="AO11" s="24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</row>
    <row r="12" spans="14:53" s="26" customFormat="1" ht="21.75" customHeight="1">
      <c r="N12" s="27"/>
      <c r="O12" s="27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150"/>
      <c r="AO12" s="24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6:53" s="26" customFormat="1" ht="21.75" customHeight="1">
      <c r="P13" s="548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41:53" s="26" customFormat="1" ht="18.75"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23" customFormat="1" ht="26.25" thickBot="1">
      <c r="A15" s="549" t="s">
        <v>107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</row>
    <row r="16" spans="1:53" s="23" customFormat="1" ht="15.75" customHeight="1">
      <c r="A16" s="552" t="s">
        <v>2</v>
      </c>
      <c r="B16" s="506" t="s">
        <v>3</v>
      </c>
      <c r="C16" s="504"/>
      <c r="D16" s="504"/>
      <c r="E16" s="505"/>
      <c r="F16" s="503" t="s">
        <v>4</v>
      </c>
      <c r="G16" s="504"/>
      <c r="H16" s="504"/>
      <c r="I16" s="507"/>
      <c r="J16" s="506" t="s">
        <v>5</v>
      </c>
      <c r="K16" s="504"/>
      <c r="L16" s="504"/>
      <c r="M16" s="505"/>
      <c r="N16" s="503" t="s">
        <v>6</v>
      </c>
      <c r="O16" s="504"/>
      <c r="P16" s="504"/>
      <c r="Q16" s="504"/>
      <c r="R16" s="507"/>
      <c r="S16" s="533" t="s">
        <v>7</v>
      </c>
      <c r="T16" s="534"/>
      <c r="U16" s="534"/>
      <c r="V16" s="534"/>
      <c r="W16" s="535"/>
      <c r="X16" s="503" t="s">
        <v>8</v>
      </c>
      <c r="Y16" s="504"/>
      <c r="Z16" s="504"/>
      <c r="AA16" s="507"/>
      <c r="AB16" s="506" t="s">
        <v>9</v>
      </c>
      <c r="AC16" s="504"/>
      <c r="AD16" s="504"/>
      <c r="AE16" s="505"/>
      <c r="AF16" s="503" t="s">
        <v>10</v>
      </c>
      <c r="AG16" s="504"/>
      <c r="AH16" s="504"/>
      <c r="AI16" s="507"/>
      <c r="AJ16" s="533" t="s">
        <v>11</v>
      </c>
      <c r="AK16" s="534"/>
      <c r="AL16" s="534"/>
      <c r="AM16" s="534"/>
      <c r="AN16" s="535"/>
      <c r="AO16" s="503" t="s">
        <v>12</v>
      </c>
      <c r="AP16" s="504"/>
      <c r="AQ16" s="504"/>
      <c r="AR16" s="507"/>
      <c r="AS16" s="506" t="s">
        <v>21</v>
      </c>
      <c r="AT16" s="504"/>
      <c r="AU16" s="504"/>
      <c r="AV16" s="505"/>
      <c r="AW16" s="503" t="s">
        <v>13</v>
      </c>
      <c r="AX16" s="504"/>
      <c r="AY16" s="504"/>
      <c r="AZ16" s="504"/>
      <c r="BA16" s="505"/>
    </row>
    <row r="17" spans="1:53" s="23" customFormat="1" ht="16.5" thickBot="1">
      <c r="A17" s="553"/>
      <c r="B17" s="224">
        <v>1</v>
      </c>
      <c r="C17" s="234">
        <v>2</v>
      </c>
      <c r="D17" s="234">
        <v>3</v>
      </c>
      <c r="E17" s="103">
        <v>4</v>
      </c>
      <c r="F17" s="42">
        <v>5</v>
      </c>
      <c r="G17" s="234">
        <v>6</v>
      </c>
      <c r="H17" s="234">
        <v>7</v>
      </c>
      <c r="I17" s="235">
        <v>8</v>
      </c>
      <c r="J17" s="224">
        <v>9</v>
      </c>
      <c r="K17" s="234">
        <v>10</v>
      </c>
      <c r="L17" s="234">
        <v>11</v>
      </c>
      <c r="M17" s="103">
        <v>12</v>
      </c>
      <c r="N17" s="42">
        <v>13</v>
      </c>
      <c r="O17" s="234">
        <v>14</v>
      </c>
      <c r="P17" s="234">
        <v>15</v>
      </c>
      <c r="Q17" s="234">
        <v>16</v>
      </c>
      <c r="R17" s="235">
        <v>17</v>
      </c>
      <c r="S17" s="224">
        <v>18</v>
      </c>
      <c r="T17" s="234">
        <v>19</v>
      </c>
      <c r="U17" s="234">
        <v>20</v>
      </c>
      <c r="V17" s="234">
        <v>21</v>
      </c>
      <c r="W17" s="103">
        <v>22</v>
      </c>
      <c r="X17" s="42">
        <v>23</v>
      </c>
      <c r="Y17" s="234">
        <v>24</v>
      </c>
      <c r="Z17" s="234">
        <v>25</v>
      </c>
      <c r="AA17" s="235">
        <v>26</v>
      </c>
      <c r="AB17" s="224">
        <v>27</v>
      </c>
      <c r="AC17" s="234">
        <v>28</v>
      </c>
      <c r="AD17" s="234">
        <v>29</v>
      </c>
      <c r="AE17" s="103">
        <v>30</v>
      </c>
      <c r="AF17" s="42">
        <v>31</v>
      </c>
      <c r="AG17" s="234">
        <v>32</v>
      </c>
      <c r="AH17" s="234">
        <v>33</v>
      </c>
      <c r="AI17" s="235">
        <v>34</v>
      </c>
      <c r="AJ17" s="224">
        <v>35</v>
      </c>
      <c r="AK17" s="234">
        <v>36</v>
      </c>
      <c r="AL17" s="234">
        <v>37</v>
      </c>
      <c r="AM17" s="234">
        <v>38</v>
      </c>
      <c r="AN17" s="103">
        <v>39</v>
      </c>
      <c r="AO17" s="42">
        <v>40</v>
      </c>
      <c r="AP17" s="234">
        <v>41</v>
      </c>
      <c r="AQ17" s="234">
        <v>42</v>
      </c>
      <c r="AR17" s="235">
        <v>43</v>
      </c>
      <c r="AS17" s="224">
        <v>44</v>
      </c>
      <c r="AT17" s="234">
        <v>45</v>
      </c>
      <c r="AU17" s="234">
        <v>46</v>
      </c>
      <c r="AV17" s="103">
        <v>47</v>
      </c>
      <c r="AW17" s="42">
        <v>48</v>
      </c>
      <c r="AX17" s="234">
        <v>49</v>
      </c>
      <c r="AY17" s="234">
        <v>50</v>
      </c>
      <c r="AZ17" s="234">
        <v>51</v>
      </c>
      <c r="BA17" s="103">
        <v>52</v>
      </c>
    </row>
    <row r="18" spans="1:53" s="23" customFormat="1" ht="15.75">
      <c r="A18" s="135">
        <v>1</v>
      </c>
      <c r="B18" s="137" t="s">
        <v>130</v>
      </c>
      <c r="C18" s="39" t="s">
        <v>130</v>
      </c>
      <c r="D18" s="39" t="s">
        <v>20</v>
      </c>
      <c r="E18" s="131" t="s">
        <v>20</v>
      </c>
      <c r="F18" s="132" t="s">
        <v>20</v>
      </c>
      <c r="G18" s="39" t="s">
        <v>20</v>
      </c>
      <c r="H18" s="39" t="s">
        <v>20</v>
      </c>
      <c r="I18" s="227" t="s">
        <v>20</v>
      </c>
      <c r="J18" s="137" t="s">
        <v>20</v>
      </c>
      <c r="K18" s="39" t="s">
        <v>20</v>
      </c>
      <c r="L18" s="39" t="s">
        <v>20</v>
      </c>
      <c r="M18" s="131" t="s">
        <v>20</v>
      </c>
      <c r="N18" s="132" t="s">
        <v>20</v>
      </c>
      <c r="O18" s="39" t="s">
        <v>20</v>
      </c>
      <c r="P18" s="39" t="s">
        <v>20</v>
      </c>
      <c r="Q18" s="39" t="s">
        <v>14</v>
      </c>
      <c r="R18" s="227" t="s">
        <v>76</v>
      </c>
      <c r="S18" s="137" t="s">
        <v>76</v>
      </c>
      <c r="T18" s="39"/>
      <c r="U18" s="39"/>
      <c r="V18" s="39"/>
      <c r="W18" s="131"/>
      <c r="X18" s="132" t="s">
        <v>20</v>
      </c>
      <c r="Y18" s="39" t="s">
        <v>20</v>
      </c>
      <c r="Z18" s="39" t="s">
        <v>20</v>
      </c>
      <c r="AA18" s="227" t="s">
        <v>20</v>
      </c>
      <c r="AB18" s="137" t="s">
        <v>20</v>
      </c>
      <c r="AC18" s="39" t="s">
        <v>20</v>
      </c>
      <c r="AD18" s="39" t="s">
        <v>20</v>
      </c>
      <c r="AE18" s="131" t="s">
        <v>20</v>
      </c>
      <c r="AF18" s="132" t="s">
        <v>20</v>
      </c>
      <c r="AG18" s="39" t="s">
        <v>20</v>
      </c>
      <c r="AH18" s="39" t="s">
        <v>20</v>
      </c>
      <c r="AI18" s="227" t="s">
        <v>20</v>
      </c>
      <c r="AJ18" s="137" t="s">
        <v>20</v>
      </c>
      <c r="AK18" s="39" t="s">
        <v>20</v>
      </c>
      <c r="AL18" s="39" t="s">
        <v>20</v>
      </c>
      <c r="AM18" s="39" t="s">
        <v>14</v>
      </c>
      <c r="AN18" s="131"/>
      <c r="AO18" s="132"/>
      <c r="AP18" s="39"/>
      <c r="AQ18" s="39"/>
      <c r="AR18" s="227"/>
      <c r="AS18" s="137" t="s">
        <v>76</v>
      </c>
      <c r="AT18" s="39" t="s">
        <v>76</v>
      </c>
      <c r="AU18" s="39" t="s">
        <v>76</v>
      </c>
      <c r="AV18" s="131" t="s">
        <v>76</v>
      </c>
      <c r="AW18" s="132" t="s">
        <v>76</v>
      </c>
      <c r="AX18" s="39" t="s">
        <v>76</v>
      </c>
      <c r="AY18" s="39"/>
      <c r="AZ18" s="39"/>
      <c r="BA18" s="131"/>
    </row>
    <row r="19" spans="1:53" s="23" customFormat="1" ht="15.75">
      <c r="A19" s="135">
        <v>2</v>
      </c>
      <c r="B19" s="138" t="s">
        <v>130</v>
      </c>
      <c r="C19" s="29" t="s">
        <v>130</v>
      </c>
      <c r="D19" s="29" t="s">
        <v>20</v>
      </c>
      <c r="E19" s="129" t="s">
        <v>20</v>
      </c>
      <c r="F19" s="133" t="s">
        <v>20</v>
      </c>
      <c r="G19" s="29" t="s">
        <v>20</v>
      </c>
      <c r="H19" s="29" t="s">
        <v>20</v>
      </c>
      <c r="I19" s="226" t="s">
        <v>20</v>
      </c>
      <c r="J19" s="138" t="s">
        <v>20</v>
      </c>
      <c r="K19" s="29" t="s">
        <v>20</v>
      </c>
      <c r="L19" s="29" t="s">
        <v>20</v>
      </c>
      <c r="M19" s="129" t="s">
        <v>20</v>
      </c>
      <c r="N19" s="133" t="s">
        <v>20</v>
      </c>
      <c r="O19" s="29" t="s">
        <v>20</v>
      </c>
      <c r="P19" s="29" t="s">
        <v>20</v>
      </c>
      <c r="Q19" s="29" t="s">
        <v>14</v>
      </c>
      <c r="R19" s="226" t="s">
        <v>76</v>
      </c>
      <c r="S19" s="138" t="s">
        <v>76</v>
      </c>
      <c r="T19" s="29"/>
      <c r="U19" s="29"/>
      <c r="V19" s="29"/>
      <c r="W19" s="129"/>
      <c r="X19" s="133" t="s">
        <v>20</v>
      </c>
      <c r="Y19" s="29" t="s">
        <v>20</v>
      </c>
      <c r="Z19" s="29" t="s">
        <v>20</v>
      </c>
      <c r="AA19" s="226" t="s">
        <v>20</v>
      </c>
      <c r="AB19" s="138" t="s">
        <v>20</v>
      </c>
      <c r="AC19" s="29" t="s">
        <v>20</v>
      </c>
      <c r="AD19" s="29" t="s">
        <v>20</v>
      </c>
      <c r="AE19" s="129" t="s">
        <v>20</v>
      </c>
      <c r="AF19" s="133" t="s">
        <v>20</v>
      </c>
      <c r="AG19" s="29" t="s">
        <v>20</v>
      </c>
      <c r="AH19" s="29" t="s">
        <v>20</v>
      </c>
      <c r="AI19" s="226" t="s">
        <v>20</v>
      </c>
      <c r="AJ19" s="138" t="s">
        <v>20</v>
      </c>
      <c r="AK19" s="29" t="s">
        <v>20</v>
      </c>
      <c r="AL19" s="29" t="s">
        <v>20</v>
      </c>
      <c r="AM19" s="29" t="s">
        <v>14</v>
      </c>
      <c r="AN19" s="129"/>
      <c r="AO19" s="133"/>
      <c r="AP19" s="29"/>
      <c r="AQ19" s="29"/>
      <c r="AR19" s="226"/>
      <c r="AS19" s="138" t="s">
        <v>76</v>
      </c>
      <c r="AT19" s="29" t="s">
        <v>76</v>
      </c>
      <c r="AU19" s="29" t="s">
        <v>76</v>
      </c>
      <c r="AV19" s="129" t="s">
        <v>76</v>
      </c>
      <c r="AW19" s="133" t="s">
        <v>76</v>
      </c>
      <c r="AX19" s="29" t="s">
        <v>76</v>
      </c>
      <c r="AY19" s="29"/>
      <c r="AZ19" s="29"/>
      <c r="BA19" s="129"/>
    </row>
    <row r="20" spans="1:54" s="23" customFormat="1" ht="15.75">
      <c r="A20" s="134">
        <v>3</v>
      </c>
      <c r="B20" s="137" t="s">
        <v>15</v>
      </c>
      <c r="C20" s="39" t="s">
        <v>15</v>
      </c>
      <c r="D20" s="39" t="s">
        <v>15</v>
      </c>
      <c r="E20" s="131" t="s">
        <v>15</v>
      </c>
      <c r="F20" s="132" t="s">
        <v>15</v>
      </c>
      <c r="G20" s="39" t="s">
        <v>15</v>
      </c>
      <c r="H20" s="39" t="s">
        <v>15</v>
      </c>
      <c r="I20" s="227" t="s">
        <v>15</v>
      </c>
      <c r="J20" s="137" t="s">
        <v>15</v>
      </c>
      <c r="K20" s="39" t="s">
        <v>15</v>
      </c>
      <c r="L20" s="39" t="s">
        <v>15</v>
      </c>
      <c r="M20" s="131" t="s">
        <v>15</v>
      </c>
      <c r="N20" s="132" t="s">
        <v>15</v>
      </c>
      <c r="O20" s="39" t="s">
        <v>15</v>
      </c>
      <c r="P20" s="39" t="s">
        <v>15</v>
      </c>
      <c r="Q20" s="39" t="s">
        <v>15</v>
      </c>
      <c r="R20" s="226" t="s">
        <v>76</v>
      </c>
      <c r="S20" s="138" t="s">
        <v>76</v>
      </c>
      <c r="T20" s="40" t="s">
        <v>15</v>
      </c>
      <c r="U20" s="41" t="s">
        <v>15</v>
      </c>
      <c r="V20" s="39" t="s">
        <v>15</v>
      </c>
      <c r="W20" s="131" t="s">
        <v>15</v>
      </c>
      <c r="X20" s="132" t="s">
        <v>15</v>
      </c>
      <c r="Y20" s="39" t="s">
        <v>15</v>
      </c>
      <c r="Z20" s="41" t="s">
        <v>15</v>
      </c>
      <c r="AA20" s="231" t="s">
        <v>15</v>
      </c>
      <c r="AB20" s="141" t="s">
        <v>15</v>
      </c>
      <c r="AC20" s="41" t="s">
        <v>15</v>
      </c>
      <c r="AD20" s="41" t="s">
        <v>15</v>
      </c>
      <c r="AE20" s="130" t="s">
        <v>15</v>
      </c>
      <c r="AF20" s="232" t="s">
        <v>15</v>
      </c>
      <c r="AG20" s="41" t="s">
        <v>15</v>
      </c>
      <c r="AH20" s="41" t="s">
        <v>15</v>
      </c>
      <c r="AI20" s="231" t="s">
        <v>15</v>
      </c>
      <c r="AJ20" s="141" t="s">
        <v>15</v>
      </c>
      <c r="AK20" s="41" t="s">
        <v>15</v>
      </c>
      <c r="AL20" s="41" t="s">
        <v>15</v>
      </c>
      <c r="AM20" s="41" t="s">
        <v>15</v>
      </c>
      <c r="AN20" s="130" t="s">
        <v>15</v>
      </c>
      <c r="AO20" s="133" t="s">
        <v>15</v>
      </c>
      <c r="AP20" s="29"/>
      <c r="AQ20" s="29"/>
      <c r="AR20" s="226"/>
      <c r="AS20" s="145" t="s">
        <v>76</v>
      </c>
      <c r="AT20" s="37" t="s">
        <v>76</v>
      </c>
      <c r="AU20" s="37" t="s">
        <v>76</v>
      </c>
      <c r="AV20" s="146" t="s">
        <v>76</v>
      </c>
      <c r="AW20" s="143" t="s">
        <v>76</v>
      </c>
      <c r="AX20" s="37" t="s">
        <v>76</v>
      </c>
      <c r="AY20" s="29"/>
      <c r="AZ20" s="29"/>
      <c r="BA20" s="129"/>
      <c r="BB20" s="128"/>
    </row>
    <row r="21" spans="1:54" s="23" customFormat="1" ht="16.5" thickBot="1">
      <c r="A21" s="136">
        <v>4</v>
      </c>
      <c r="B21" s="139"/>
      <c r="C21" s="126"/>
      <c r="D21" s="126"/>
      <c r="E21" s="140"/>
      <c r="F21" s="225"/>
      <c r="G21" s="126"/>
      <c r="H21" s="126"/>
      <c r="I21" s="228"/>
      <c r="J21" s="139"/>
      <c r="K21" s="126"/>
      <c r="L21" s="126"/>
      <c r="M21" s="140"/>
      <c r="N21" s="225"/>
      <c r="O21" s="126"/>
      <c r="P21" s="126"/>
      <c r="Q21" s="126"/>
      <c r="R21" s="229" t="s">
        <v>76</v>
      </c>
      <c r="S21" s="230" t="s">
        <v>76</v>
      </c>
      <c r="T21" s="126"/>
      <c r="U21" s="126"/>
      <c r="V21" s="126"/>
      <c r="W21" s="140"/>
      <c r="X21" s="225"/>
      <c r="Y21" s="126"/>
      <c r="Z21" s="126"/>
      <c r="AA21" s="228"/>
      <c r="AB21" s="139"/>
      <c r="AC21" s="126"/>
      <c r="AD21" s="126"/>
      <c r="AE21" s="140"/>
      <c r="AF21" s="225"/>
      <c r="AG21" s="126"/>
      <c r="AH21" s="126"/>
      <c r="AI21" s="228"/>
      <c r="AJ21" s="139"/>
      <c r="AK21" s="126"/>
      <c r="AL21" s="126"/>
      <c r="AM21" s="126"/>
      <c r="AN21" s="140"/>
      <c r="AO21" s="142"/>
      <c r="AP21" s="127"/>
      <c r="AQ21" s="127"/>
      <c r="AR21" s="233"/>
      <c r="AS21" s="144" t="s">
        <v>76</v>
      </c>
      <c r="AT21" s="43" t="s">
        <v>76</v>
      </c>
      <c r="AU21" s="43" t="s">
        <v>76</v>
      </c>
      <c r="AV21" s="147" t="s">
        <v>76</v>
      </c>
      <c r="AW21" s="142" t="s">
        <v>76</v>
      </c>
      <c r="AX21" s="43" t="s">
        <v>76</v>
      </c>
      <c r="AY21" s="43"/>
      <c r="AZ21" s="43"/>
      <c r="BA21" s="85"/>
      <c r="BB21" s="128"/>
    </row>
    <row r="22" spans="1:53" s="23" customFormat="1" ht="20.25" customHeight="1">
      <c r="A22" s="418" t="s">
        <v>131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</row>
    <row r="23" spans="1:52" s="23" customFormat="1" ht="54.75" customHeight="1">
      <c r="A23" s="31"/>
      <c r="B23" s="31"/>
      <c r="C23" s="31"/>
      <c r="D23" s="31"/>
      <c r="E23" s="31"/>
      <c r="F23" s="31"/>
      <c r="G23" s="31"/>
      <c r="H23" s="31"/>
      <c r="I23" s="31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30"/>
      <c r="AW23" s="30"/>
      <c r="AX23" s="30"/>
      <c r="AY23" s="30"/>
      <c r="AZ23" s="30"/>
    </row>
    <row r="24" spans="1:53" s="23" customFormat="1" ht="24" thickBot="1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</row>
    <row r="25" spans="1:53" s="23" customFormat="1" ht="15.75" customHeight="1">
      <c r="A25" s="508" t="s">
        <v>2</v>
      </c>
      <c r="B25" s="487"/>
      <c r="C25" s="511" t="s">
        <v>16</v>
      </c>
      <c r="D25" s="486"/>
      <c r="E25" s="486"/>
      <c r="F25" s="487"/>
      <c r="G25" s="428" t="s">
        <v>17</v>
      </c>
      <c r="H25" s="486"/>
      <c r="I25" s="487"/>
      <c r="J25" s="428" t="s">
        <v>65</v>
      </c>
      <c r="K25" s="486"/>
      <c r="L25" s="486"/>
      <c r="M25" s="487"/>
      <c r="N25" s="428" t="s">
        <v>104</v>
      </c>
      <c r="O25" s="429"/>
      <c r="P25" s="429"/>
      <c r="Q25" s="429"/>
      <c r="R25" s="429"/>
      <c r="S25" s="430"/>
      <c r="T25" s="428" t="s">
        <v>18</v>
      </c>
      <c r="U25" s="486"/>
      <c r="V25" s="487"/>
      <c r="W25" s="428" t="s">
        <v>25</v>
      </c>
      <c r="X25" s="486"/>
      <c r="Y25" s="494"/>
      <c r="Z25" s="151"/>
      <c r="AA25" s="522" t="s">
        <v>26</v>
      </c>
      <c r="AB25" s="523"/>
      <c r="AC25" s="523"/>
      <c r="AD25" s="523"/>
      <c r="AE25" s="524"/>
      <c r="AF25" s="428" t="s">
        <v>81</v>
      </c>
      <c r="AG25" s="523"/>
      <c r="AH25" s="524"/>
      <c r="AI25" s="428" t="s">
        <v>27</v>
      </c>
      <c r="AJ25" s="486"/>
      <c r="AK25" s="539"/>
      <c r="AL25" s="35"/>
      <c r="AM25" s="512" t="s">
        <v>28</v>
      </c>
      <c r="AN25" s="513"/>
      <c r="AO25" s="514"/>
      <c r="AP25" s="536" t="s">
        <v>29</v>
      </c>
      <c r="AQ25" s="497"/>
      <c r="AR25" s="497"/>
      <c r="AS25" s="497"/>
      <c r="AT25" s="497"/>
      <c r="AU25" s="497"/>
      <c r="AV25" s="497"/>
      <c r="AW25" s="497"/>
      <c r="AX25" s="497" t="s">
        <v>81</v>
      </c>
      <c r="AY25" s="497"/>
      <c r="AZ25" s="497"/>
      <c r="BA25" s="498"/>
    </row>
    <row r="26" spans="1:53" s="23" customFormat="1" ht="15.75" customHeight="1">
      <c r="A26" s="509"/>
      <c r="B26" s="490"/>
      <c r="C26" s="488"/>
      <c r="D26" s="489"/>
      <c r="E26" s="489"/>
      <c r="F26" s="490"/>
      <c r="G26" s="488"/>
      <c r="H26" s="489"/>
      <c r="I26" s="490"/>
      <c r="J26" s="488"/>
      <c r="K26" s="489"/>
      <c r="L26" s="489"/>
      <c r="M26" s="490"/>
      <c r="N26" s="431"/>
      <c r="O26" s="432"/>
      <c r="P26" s="432"/>
      <c r="Q26" s="432"/>
      <c r="R26" s="432"/>
      <c r="S26" s="433"/>
      <c r="T26" s="488"/>
      <c r="U26" s="489"/>
      <c r="V26" s="490"/>
      <c r="W26" s="488"/>
      <c r="X26" s="489"/>
      <c r="Y26" s="495"/>
      <c r="Z26" s="151"/>
      <c r="AA26" s="525"/>
      <c r="AB26" s="526"/>
      <c r="AC26" s="526"/>
      <c r="AD26" s="526"/>
      <c r="AE26" s="527"/>
      <c r="AF26" s="543"/>
      <c r="AG26" s="526"/>
      <c r="AH26" s="527"/>
      <c r="AI26" s="488"/>
      <c r="AJ26" s="489"/>
      <c r="AK26" s="540"/>
      <c r="AL26" s="152"/>
      <c r="AM26" s="515"/>
      <c r="AN26" s="516"/>
      <c r="AO26" s="517"/>
      <c r="AP26" s="537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500"/>
    </row>
    <row r="27" spans="1:53" s="23" customFormat="1" ht="36" customHeight="1" thickBot="1">
      <c r="A27" s="510"/>
      <c r="B27" s="493"/>
      <c r="C27" s="491"/>
      <c r="D27" s="492"/>
      <c r="E27" s="492"/>
      <c r="F27" s="493"/>
      <c r="G27" s="491"/>
      <c r="H27" s="492"/>
      <c r="I27" s="493"/>
      <c r="J27" s="491"/>
      <c r="K27" s="492"/>
      <c r="L27" s="492"/>
      <c r="M27" s="493"/>
      <c r="N27" s="434"/>
      <c r="O27" s="435"/>
      <c r="P27" s="435"/>
      <c r="Q27" s="435"/>
      <c r="R27" s="435"/>
      <c r="S27" s="436"/>
      <c r="T27" s="491"/>
      <c r="U27" s="492"/>
      <c r="V27" s="493"/>
      <c r="W27" s="491"/>
      <c r="X27" s="492"/>
      <c r="Y27" s="496"/>
      <c r="Z27" s="151"/>
      <c r="AA27" s="528"/>
      <c r="AB27" s="529"/>
      <c r="AC27" s="529"/>
      <c r="AD27" s="529"/>
      <c r="AE27" s="530"/>
      <c r="AF27" s="541"/>
      <c r="AG27" s="529"/>
      <c r="AH27" s="530"/>
      <c r="AI27" s="541"/>
      <c r="AJ27" s="529"/>
      <c r="AK27" s="542"/>
      <c r="AL27" s="152"/>
      <c r="AM27" s="515"/>
      <c r="AN27" s="516"/>
      <c r="AO27" s="517"/>
      <c r="AP27" s="537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500"/>
    </row>
    <row r="28" spans="1:53" s="23" customFormat="1" ht="19.5" thickBot="1">
      <c r="A28" s="521">
        <v>1</v>
      </c>
      <c r="B28" s="468"/>
      <c r="C28" s="468">
        <v>30</v>
      </c>
      <c r="D28" s="468"/>
      <c r="E28" s="468"/>
      <c r="F28" s="468"/>
      <c r="G28" s="468">
        <v>2</v>
      </c>
      <c r="H28" s="468"/>
      <c r="I28" s="468"/>
      <c r="J28" s="468"/>
      <c r="K28" s="468"/>
      <c r="L28" s="468"/>
      <c r="M28" s="468"/>
      <c r="N28" s="419">
        <v>8</v>
      </c>
      <c r="O28" s="420"/>
      <c r="P28" s="420"/>
      <c r="Q28" s="420"/>
      <c r="R28" s="420"/>
      <c r="S28" s="421"/>
      <c r="T28" s="468">
        <v>12</v>
      </c>
      <c r="U28" s="468"/>
      <c r="V28" s="468"/>
      <c r="W28" s="468">
        <f>SUM(C28:V28)</f>
        <v>52</v>
      </c>
      <c r="X28" s="468"/>
      <c r="Y28" s="475"/>
      <c r="Z28" s="151"/>
      <c r="AA28" s="476" t="s">
        <v>72</v>
      </c>
      <c r="AB28" s="420"/>
      <c r="AC28" s="420"/>
      <c r="AD28" s="420"/>
      <c r="AE28" s="421"/>
      <c r="AF28" s="419">
        <v>5.6</v>
      </c>
      <c r="AG28" s="420"/>
      <c r="AH28" s="477"/>
      <c r="AI28" s="544" t="s">
        <v>73</v>
      </c>
      <c r="AJ28" s="545"/>
      <c r="AK28" s="546"/>
      <c r="AL28" s="152"/>
      <c r="AM28" s="518"/>
      <c r="AN28" s="519"/>
      <c r="AO28" s="520"/>
      <c r="AP28" s="538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2"/>
    </row>
    <row r="29" spans="1:53" s="23" customFormat="1" ht="20.25" customHeight="1">
      <c r="A29" s="467">
        <v>2</v>
      </c>
      <c r="B29" s="437"/>
      <c r="C29" s="439">
        <v>30</v>
      </c>
      <c r="D29" s="439"/>
      <c r="E29" s="439"/>
      <c r="F29" s="439"/>
      <c r="G29" s="439">
        <v>2</v>
      </c>
      <c r="H29" s="439"/>
      <c r="I29" s="439"/>
      <c r="J29" s="439"/>
      <c r="K29" s="439"/>
      <c r="L29" s="439"/>
      <c r="M29" s="439"/>
      <c r="N29" s="422">
        <v>8</v>
      </c>
      <c r="O29" s="423"/>
      <c r="P29" s="423"/>
      <c r="Q29" s="423"/>
      <c r="R29" s="423"/>
      <c r="S29" s="424"/>
      <c r="T29" s="439">
        <v>12</v>
      </c>
      <c r="U29" s="439"/>
      <c r="V29" s="439"/>
      <c r="W29" s="439">
        <f>SUM(C29:V29)</f>
        <v>52</v>
      </c>
      <c r="X29" s="439"/>
      <c r="Y29" s="443"/>
      <c r="Z29" s="151"/>
      <c r="AA29" s="478"/>
      <c r="AB29" s="479"/>
      <c r="AC29" s="479"/>
      <c r="AD29" s="479"/>
      <c r="AE29" s="480"/>
      <c r="AF29" s="469"/>
      <c r="AG29" s="470"/>
      <c r="AH29" s="484"/>
      <c r="AI29" s="469"/>
      <c r="AJ29" s="470"/>
      <c r="AK29" s="471"/>
      <c r="AL29" s="36"/>
      <c r="AM29" s="448"/>
      <c r="AN29" s="449"/>
      <c r="AO29" s="450"/>
      <c r="AP29" s="454" t="s">
        <v>105</v>
      </c>
      <c r="AQ29" s="455"/>
      <c r="AR29" s="455"/>
      <c r="AS29" s="455"/>
      <c r="AT29" s="455"/>
      <c r="AU29" s="455"/>
      <c r="AV29" s="455"/>
      <c r="AW29" s="456"/>
      <c r="AX29" s="460">
        <v>7</v>
      </c>
      <c r="AY29" s="461"/>
      <c r="AZ29" s="461"/>
      <c r="BA29" s="462"/>
    </row>
    <row r="30" spans="1:53" s="23" customFormat="1" ht="36.75" customHeight="1" thickBot="1">
      <c r="A30" s="467">
        <v>3</v>
      </c>
      <c r="B30" s="437"/>
      <c r="C30" s="437"/>
      <c r="D30" s="437"/>
      <c r="E30" s="437"/>
      <c r="F30" s="437"/>
      <c r="G30" s="437"/>
      <c r="H30" s="437"/>
      <c r="I30" s="437"/>
      <c r="J30" s="437">
        <v>40</v>
      </c>
      <c r="K30" s="437"/>
      <c r="L30" s="437"/>
      <c r="M30" s="437"/>
      <c r="N30" s="422"/>
      <c r="O30" s="423"/>
      <c r="P30" s="423"/>
      <c r="Q30" s="423"/>
      <c r="R30" s="423"/>
      <c r="S30" s="424"/>
      <c r="T30" s="422">
        <v>12</v>
      </c>
      <c r="U30" s="423"/>
      <c r="V30" s="424"/>
      <c r="W30" s="439">
        <f>SUM(C30:V30)</f>
        <v>52</v>
      </c>
      <c r="X30" s="439"/>
      <c r="Y30" s="443"/>
      <c r="Z30" s="151"/>
      <c r="AA30" s="481"/>
      <c r="AB30" s="482"/>
      <c r="AC30" s="482"/>
      <c r="AD30" s="482"/>
      <c r="AE30" s="483"/>
      <c r="AF30" s="472"/>
      <c r="AG30" s="473"/>
      <c r="AH30" s="485"/>
      <c r="AI30" s="472"/>
      <c r="AJ30" s="473"/>
      <c r="AK30" s="474"/>
      <c r="AL30" s="153"/>
      <c r="AM30" s="451"/>
      <c r="AN30" s="452"/>
      <c r="AO30" s="453"/>
      <c r="AP30" s="457"/>
      <c r="AQ30" s="458"/>
      <c r="AR30" s="458"/>
      <c r="AS30" s="458"/>
      <c r="AT30" s="458"/>
      <c r="AU30" s="458"/>
      <c r="AV30" s="458"/>
      <c r="AW30" s="459"/>
      <c r="AX30" s="463"/>
      <c r="AY30" s="464"/>
      <c r="AZ30" s="464"/>
      <c r="BA30" s="465"/>
    </row>
    <row r="31" spans="1:53" s="23" customFormat="1" ht="20.25" customHeight="1">
      <c r="A31" s="467">
        <v>4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22">
        <v>40</v>
      </c>
      <c r="O31" s="423"/>
      <c r="P31" s="423"/>
      <c r="Q31" s="423"/>
      <c r="R31" s="423"/>
      <c r="S31" s="424"/>
      <c r="T31" s="422"/>
      <c r="U31" s="423"/>
      <c r="V31" s="424"/>
      <c r="W31" s="439">
        <f>SUM(C31:V31)</f>
        <v>40</v>
      </c>
      <c r="X31" s="439"/>
      <c r="Y31" s="443"/>
      <c r="Z31" s="151"/>
      <c r="AA31" s="154"/>
      <c r="AB31" s="154"/>
      <c r="AC31" s="154"/>
      <c r="AD31" s="154"/>
      <c r="AE31" s="154"/>
      <c r="AF31" s="38"/>
      <c r="AG31" s="38"/>
      <c r="AH31" s="38"/>
      <c r="AI31" s="38"/>
      <c r="AJ31" s="38"/>
      <c r="AK31" s="38"/>
      <c r="AL31" s="153"/>
      <c r="AM31" s="441"/>
      <c r="AN31" s="414"/>
      <c r="AO31" s="414"/>
      <c r="AP31" s="439" t="s">
        <v>106</v>
      </c>
      <c r="AQ31" s="439"/>
      <c r="AR31" s="439"/>
      <c r="AS31" s="439"/>
      <c r="AT31" s="439"/>
      <c r="AU31" s="439"/>
      <c r="AV31" s="439"/>
      <c r="AW31" s="439"/>
      <c r="AX31" s="414">
        <v>8</v>
      </c>
      <c r="AY31" s="414"/>
      <c r="AZ31" s="414"/>
      <c r="BA31" s="415"/>
    </row>
    <row r="32" spans="1:53" s="23" customFormat="1" ht="20.25" customHeight="1" thickBot="1">
      <c r="A32" s="466" t="s">
        <v>19</v>
      </c>
      <c r="B32" s="438"/>
      <c r="C32" s="438">
        <f>C28+C29+C30+C31</f>
        <v>60</v>
      </c>
      <c r="D32" s="438"/>
      <c r="E32" s="438"/>
      <c r="F32" s="438"/>
      <c r="G32" s="438">
        <f>G28+G29+G30+G31</f>
        <v>4</v>
      </c>
      <c r="H32" s="438"/>
      <c r="I32" s="438"/>
      <c r="J32" s="438">
        <f>J28+J29+J30+J31</f>
        <v>40</v>
      </c>
      <c r="K32" s="438"/>
      <c r="L32" s="438"/>
      <c r="M32" s="438"/>
      <c r="N32" s="425">
        <f>N28+N29+N30+N31</f>
        <v>56</v>
      </c>
      <c r="O32" s="426"/>
      <c r="P32" s="426"/>
      <c r="Q32" s="426"/>
      <c r="R32" s="426"/>
      <c r="S32" s="427"/>
      <c r="T32" s="444">
        <f>SUM(T28:T31)</f>
        <v>36</v>
      </c>
      <c r="U32" s="445"/>
      <c r="V32" s="447"/>
      <c r="W32" s="444">
        <f>W28+W29+W30+W31</f>
        <v>196</v>
      </c>
      <c r="X32" s="445"/>
      <c r="Y32" s="446"/>
      <c r="AM32" s="442"/>
      <c r="AN32" s="416"/>
      <c r="AO32" s="416"/>
      <c r="AP32" s="440"/>
      <c r="AQ32" s="440"/>
      <c r="AR32" s="440"/>
      <c r="AS32" s="440"/>
      <c r="AT32" s="440"/>
      <c r="AU32" s="440"/>
      <c r="AV32" s="440"/>
      <c r="AW32" s="440"/>
      <c r="AX32" s="416"/>
      <c r="AY32" s="416"/>
      <c r="AZ32" s="416"/>
      <c r="BA32" s="417"/>
    </row>
    <row r="33" s="23" customFormat="1" ht="15.75"/>
    <row r="34" s="23" customFormat="1" ht="15.75"/>
    <row r="35" s="23" customFormat="1" ht="15.75"/>
    <row r="36" s="23" customFormat="1" ht="15.75"/>
    <row r="37" s="23" customFormat="1" ht="15.75"/>
    <row r="38" s="23" customFormat="1" ht="15.75"/>
    <row r="39" s="23" customFormat="1" ht="15.75"/>
    <row r="40" s="23" customFormat="1" ht="15.75"/>
    <row r="41" s="23" customFormat="1" ht="15.75"/>
    <row r="42" s="23" customFormat="1" ht="15.75"/>
    <row r="43" s="23" customFormat="1" ht="15.75"/>
    <row r="44" s="23" customFormat="1" ht="15.75"/>
    <row r="45" s="23" customFormat="1" ht="15.75"/>
    <row r="46" s="23" customFormat="1" ht="15.75"/>
    <row r="47" s="23" customFormat="1" ht="15.75"/>
    <row r="48" s="23" customFormat="1" ht="15.75"/>
    <row r="49" s="23" customFormat="1" ht="15.75"/>
    <row r="50" s="23" customFormat="1" ht="15.75"/>
  </sheetData>
  <sheetProtection/>
  <mergeCells count="93">
    <mergeCell ref="A1:O1"/>
    <mergeCell ref="P1:AN1"/>
    <mergeCell ref="A2:O2"/>
    <mergeCell ref="A3:O3"/>
    <mergeCell ref="P3:AN3"/>
    <mergeCell ref="A4:O4"/>
    <mergeCell ref="A6:O6"/>
    <mergeCell ref="P6:AM6"/>
    <mergeCell ref="AN7:BA7"/>
    <mergeCell ref="P9:AJ9"/>
    <mergeCell ref="P7:AL7"/>
    <mergeCell ref="A5:O5"/>
    <mergeCell ref="P8:AK8"/>
    <mergeCell ref="P10:AN10"/>
    <mergeCell ref="P13:AM13"/>
    <mergeCell ref="A15:BA15"/>
    <mergeCell ref="AO16:AR16"/>
    <mergeCell ref="AB16:AE16"/>
    <mergeCell ref="AN8:BA9"/>
    <mergeCell ref="A16:A17"/>
    <mergeCell ref="B16:E16"/>
    <mergeCell ref="F16:I16"/>
    <mergeCell ref="J16:M16"/>
    <mergeCell ref="N16:R16"/>
    <mergeCell ref="P11:AM11"/>
    <mergeCell ref="P12:AM12"/>
    <mergeCell ref="X16:AA16"/>
    <mergeCell ref="S16:W16"/>
    <mergeCell ref="AP25:AW28"/>
    <mergeCell ref="AI25:AK27"/>
    <mergeCell ref="AJ16:AN16"/>
    <mergeCell ref="AF25:AH27"/>
    <mergeCell ref="AI28:AK28"/>
    <mergeCell ref="AW16:BA16"/>
    <mergeCell ref="AS16:AV16"/>
    <mergeCell ref="AF16:AI16"/>
    <mergeCell ref="A25:B27"/>
    <mergeCell ref="C25:F27"/>
    <mergeCell ref="G25:I27"/>
    <mergeCell ref="AM25:AO28"/>
    <mergeCell ref="A28:B28"/>
    <mergeCell ref="AA25:AE27"/>
    <mergeCell ref="J25:M27"/>
    <mergeCell ref="J28:M28"/>
    <mergeCell ref="G28:I28"/>
    <mergeCell ref="T25:V27"/>
    <mergeCell ref="W25:Y27"/>
    <mergeCell ref="AX25:BA28"/>
    <mergeCell ref="A29:B29"/>
    <mergeCell ref="C29:F29"/>
    <mergeCell ref="G29:I29"/>
    <mergeCell ref="J29:M29"/>
    <mergeCell ref="T29:V29"/>
    <mergeCell ref="T28:V28"/>
    <mergeCell ref="C28:F28"/>
    <mergeCell ref="AI29:AK30"/>
    <mergeCell ref="W30:Y30"/>
    <mergeCell ref="W28:Y28"/>
    <mergeCell ref="AA28:AE28"/>
    <mergeCell ref="AF28:AH28"/>
    <mergeCell ref="W29:Y29"/>
    <mergeCell ref="AA29:AE30"/>
    <mergeCell ref="AF29:AH30"/>
    <mergeCell ref="AM29:AO30"/>
    <mergeCell ref="AP29:AW30"/>
    <mergeCell ref="AX29:BA30"/>
    <mergeCell ref="A32:B32"/>
    <mergeCell ref="C30:F30"/>
    <mergeCell ref="G30:I30"/>
    <mergeCell ref="J30:M30"/>
    <mergeCell ref="A30:B30"/>
    <mergeCell ref="A31:B31"/>
    <mergeCell ref="T30:V30"/>
    <mergeCell ref="G31:I31"/>
    <mergeCell ref="G32:I32"/>
    <mergeCell ref="AP31:AW32"/>
    <mergeCell ref="AM31:AO32"/>
    <mergeCell ref="W31:Y31"/>
    <mergeCell ref="W32:Y32"/>
    <mergeCell ref="T31:V31"/>
    <mergeCell ref="T32:V32"/>
    <mergeCell ref="J31:M31"/>
    <mergeCell ref="J32:M32"/>
    <mergeCell ref="AX31:BA32"/>
    <mergeCell ref="A22:BA22"/>
    <mergeCell ref="N28:S28"/>
    <mergeCell ref="N29:S29"/>
    <mergeCell ref="N30:S30"/>
    <mergeCell ref="N31:S31"/>
    <mergeCell ref="N32:S32"/>
    <mergeCell ref="N25:S27"/>
    <mergeCell ref="C31:F31"/>
    <mergeCell ref="C32:F32"/>
  </mergeCells>
  <printOptions/>
  <pageMargins left="0.56" right="0.36" top="1" bottom="1" header="0.5" footer="0.5"/>
  <pageSetup fitToHeight="0" fitToWidth="1" horizontalDpi="600" verticalDpi="600" orientation="landscape" paperSize="9" scale="48" r:id="rId1"/>
  <ignoredErrors>
    <ignoredError sqref="W28:Y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view="pageBreakPreview" zoomScale="75" zoomScaleNormal="77" zoomScaleSheetLayoutView="75" zoomScalePageLayoutView="0" workbookViewId="0" topLeftCell="A37">
      <selection activeCell="AB58" sqref="AB58"/>
    </sheetView>
  </sheetViews>
  <sheetFormatPr defaultColWidth="9.00390625" defaultRowHeight="12.75"/>
  <cols>
    <col min="1" max="1" width="14.25390625" style="18" bestFit="1" customWidth="1"/>
    <col min="2" max="2" width="58.00390625" style="18" customWidth="1"/>
    <col min="3" max="3" width="6.75390625" style="18" customWidth="1"/>
    <col min="4" max="4" width="7.25390625" style="18" customWidth="1"/>
    <col min="5" max="5" width="7.75390625" style="18" customWidth="1"/>
    <col min="6" max="6" width="6.75390625" style="18" customWidth="1"/>
    <col min="7" max="7" width="7.25390625" style="18" customWidth="1"/>
    <col min="8" max="8" width="11.75390625" style="18" customWidth="1"/>
    <col min="9" max="9" width="10.875" style="18" bestFit="1" customWidth="1"/>
    <col min="10" max="10" width="10.75390625" style="18" bestFit="1" customWidth="1"/>
    <col min="11" max="11" width="9.25390625" style="18" bestFit="1" customWidth="1"/>
    <col min="12" max="12" width="10.75390625" style="18" bestFit="1" customWidth="1"/>
    <col min="13" max="13" width="11.625" style="18" customWidth="1"/>
    <col min="14" max="16" width="0" style="18" hidden="1" customWidth="1"/>
    <col min="17" max="17" width="10.25390625" style="18" hidden="1" customWidth="1"/>
    <col min="18" max="18" width="10.25390625" style="18" customWidth="1"/>
    <col min="19" max="16384" width="9.125" style="18" customWidth="1"/>
  </cols>
  <sheetData>
    <row r="1" spans="1:25" ht="19.5" thickBot="1">
      <c r="A1" s="659" t="s">
        <v>158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</row>
    <row r="2" spans="1:25" ht="16.5" thickBot="1">
      <c r="A2" s="673" t="s">
        <v>30</v>
      </c>
      <c r="B2" s="629" t="s">
        <v>31</v>
      </c>
      <c r="C2" s="664" t="s">
        <v>134</v>
      </c>
      <c r="D2" s="665"/>
      <c r="E2" s="666"/>
      <c r="F2" s="667"/>
      <c r="G2" s="653" t="s">
        <v>32</v>
      </c>
      <c r="H2" s="670" t="s">
        <v>33</v>
      </c>
      <c r="I2" s="671"/>
      <c r="J2" s="671"/>
      <c r="K2" s="671"/>
      <c r="L2" s="671"/>
      <c r="M2" s="672"/>
      <c r="N2" s="633" t="s">
        <v>34</v>
      </c>
      <c r="O2" s="633"/>
      <c r="P2" s="633"/>
      <c r="Q2" s="634"/>
      <c r="R2" s="661" t="s">
        <v>60</v>
      </c>
      <c r="S2" s="661"/>
      <c r="T2" s="661"/>
      <c r="U2" s="661"/>
      <c r="V2" s="661"/>
      <c r="W2" s="661"/>
      <c r="X2" s="661"/>
      <c r="Y2" s="662"/>
    </row>
    <row r="3" spans="1:25" ht="15.75">
      <c r="A3" s="674"/>
      <c r="B3" s="630"/>
      <c r="C3" s="668"/>
      <c r="D3" s="669"/>
      <c r="E3" s="620"/>
      <c r="F3" s="621"/>
      <c r="G3" s="654"/>
      <c r="H3" s="649" t="s">
        <v>35</v>
      </c>
      <c r="I3" s="652" t="s">
        <v>36</v>
      </c>
      <c r="J3" s="652"/>
      <c r="K3" s="652"/>
      <c r="L3" s="652"/>
      <c r="M3" s="646" t="s">
        <v>37</v>
      </c>
      <c r="N3" s="615" t="s">
        <v>38</v>
      </c>
      <c r="O3" s="616"/>
      <c r="P3" s="616"/>
      <c r="Q3" s="10" t="s">
        <v>54</v>
      </c>
      <c r="R3" s="638" t="s">
        <v>38</v>
      </c>
      <c r="S3" s="639"/>
      <c r="T3" s="638" t="s">
        <v>54</v>
      </c>
      <c r="U3" s="639"/>
      <c r="V3" s="645" t="s">
        <v>68</v>
      </c>
      <c r="W3" s="639"/>
      <c r="X3" s="645" t="s">
        <v>69</v>
      </c>
      <c r="Y3" s="639"/>
    </row>
    <row r="4" spans="1:25" ht="15.75">
      <c r="A4" s="674"/>
      <c r="B4" s="630"/>
      <c r="C4" s="668"/>
      <c r="D4" s="669"/>
      <c r="E4" s="620"/>
      <c r="F4" s="621"/>
      <c r="G4" s="654"/>
      <c r="H4" s="650"/>
      <c r="I4" s="622" t="s">
        <v>39</v>
      </c>
      <c r="J4" s="635" t="s">
        <v>40</v>
      </c>
      <c r="K4" s="616"/>
      <c r="L4" s="616"/>
      <c r="M4" s="647"/>
      <c r="N4" s="624" t="s">
        <v>41</v>
      </c>
      <c r="O4" s="625"/>
      <c r="P4" s="625"/>
      <c r="Q4" s="643" t="s">
        <v>55</v>
      </c>
      <c r="R4" s="96"/>
      <c r="S4" s="16"/>
      <c r="T4" s="96"/>
      <c r="U4" s="19"/>
      <c r="V4" s="104"/>
      <c r="W4" s="20"/>
      <c r="X4" s="104"/>
      <c r="Y4" s="21"/>
    </row>
    <row r="5" spans="1:25" ht="15.75">
      <c r="A5" s="674"/>
      <c r="B5" s="630"/>
      <c r="C5" s="649" t="s">
        <v>42</v>
      </c>
      <c r="D5" s="622" t="s">
        <v>43</v>
      </c>
      <c r="E5" s="620" t="s">
        <v>44</v>
      </c>
      <c r="F5" s="621"/>
      <c r="G5" s="654"/>
      <c r="H5" s="650"/>
      <c r="I5" s="625"/>
      <c r="J5" s="622" t="s">
        <v>45</v>
      </c>
      <c r="K5" s="622" t="s">
        <v>46</v>
      </c>
      <c r="L5" s="622" t="s">
        <v>47</v>
      </c>
      <c r="M5" s="647"/>
      <c r="N5" s="626"/>
      <c r="O5" s="625"/>
      <c r="P5" s="625"/>
      <c r="Q5" s="644"/>
      <c r="R5" s="636" t="s">
        <v>74</v>
      </c>
      <c r="S5" s="637"/>
      <c r="T5" s="636" t="s">
        <v>74</v>
      </c>
      <c r="U5" s="637"/>
      <c r="V5" s="624" t="s">
        <v>74</v>
      </c>
      <c r="W5" s="637"/>
      <c r="X5" s="624" t="s">
        <v>74</v>
      </c>
      <c r="Y5" s="637"/>
    </row>
    <row r="6" spans="1:25" ht="16.5" thickBot="1">
      <c r="A6" s="674"/>
      <c r="B6" s="630"/>
      <c r="C6" s="649"/>
      <c r="D6" s="622"/>
      <c r="E6" s="620"/>
      <c r="F6" s="621"/>
      <c r="G6" s="654"/>
      <c r="H6" s="650"/>
      <c r="I6" s="625"/>
      <c r="J6" s="622"/>
      <c r="K6" s="622"/>
      <c r="L6" s="622"/>
      <c r="M6" s="647"/>
      <c r="N6" s="94">
        <v>1</v>
      </c>
      <c r="O6" s="2">
        <v>2</v>
      </c>
      <c r="P6" s="2">
        <v>3</v>
      </c>
      <c r="Q6" s="12">
        <v>4</v>
      </c>
      <c r="R6" s="100">
        <v>1</v>
      </c>
      <c r="S6" s="101">
        <v>2</v>
      </c>
      <c r="T6" s="102">
        <v>3</v>
      </c>
      <c r="U6" s="88">
        <v>4</v>
      </c>
      <c r="V6" s="42">
        <v>5</v>
      </c>
      <c r="W6" s="103">
        <v>6</v>
      </c>
      <c r="X6" s="42">
        <v>7</v>
      </c>
      <c r="Y6" s="103">
        <v>8</v>
      </c>
    </row>
    <row r="7" spans="1:25" ht="15.75" customHeight="1" thickBot="1">
      <c r="A7" s="674"/>
      <c r="B7" s="630"/>
      <c r="C7" s="649"/>
      <c r="D7" s="622"/>
      <c r="E7" s="627" t="s">
        <v>48</v>
      </c>
      <c r="F7" s="656" t="s">
        <v>49</v>
      </c>
      <c r="G7" s="654"/>
      <c r="H7" s="650"/>
      <c r="I7" s="625"/>
      <c r="J7" s="622"/>
      <c r="K7" s="622"/>
      <c r="L7" s="622"/>
      <c r="M7" s="647"/>
      <c r="N7" s="615" t="s">
        <v>50</v>
      </c>
      <c r="O7" s="616"/>
      <c r="P7" s="616"/>
      <c r="Q7" s="10"/>
      <c r="R7" s="640" t="s">
        <v>59</v>
      </c>
      <c r="S7" s="641"/>
      <c r="T7" s="641"/>
      <c r="U7" s="641"/>
      <c r="V7" s="641"/>
      <c r="W7" s="641"/>
      <c r="X7" s="641"/>
      <c r="Y7" s="642"/>
    </row>
    <row r="8" spans="1:25" ht="33" customHeight="1" thickBot="1">
      <c r="A8" s="675"/>
      <c r="B8" s="631"/>
      <c r="C8" s="658"/>
      <c r="D8" s="623"/>
      <c r="E8" s="628"/>
      <c r="F8" s="657"/>
      <c r="G8" s="655"/>
      <c r="H8" s="651"/>
      <c r="I8" s="663"/>
      <c r="J8" s="623"/>
      <c r="K8" s="623"/>
      <c r="L8" s="623"/>
      <c r="M8" s="648"/>
      <c r="N8" s="95">
        <v>15</v>
      </c>
      <c r="O8" s="86">
        <v>9</v>
      </c>
      <c r="P8" s="86">
        <v>9</v>
      </c>
      <c r="Q8" s="87">
        <v>15</v>
      </c>
      <c r="R8" s="97">
        <v>15</v>
      </c>
      <c r="S8" s="98">
        <v>15</v>
      </c>
      <c r="T8" s="99">
        <v>15</v>
      </c>
      <c r="U8" s="98">
        <v>15</v>
      </c>
      <c r="V8" s="99">
        <v>15</v>
      </c>
      <c r="W8" s="98">
        <v>15</v>
      </c>
      <c r="X8" s="99">
        <v>15</v>
      </c>
      <c r="Y8" s="98">
        <v>15</v>
      </c>
    </row>
    <row r="9" spans="1:25" s="74" customFormat="1" ht="16.5" thickBot="1">
      <c r="A9" s="90">
        <v>1</v>
      </c>
      <c r="B9" s="91">
        <v>2</v>
      </c>
      <c r="C9" s="92">
        <v>3</v>
      </c>
      <c r="D9" s="81">
        <v>4</v>
      </c>
      <c r="E9" s="81">
        <v>5</v>
      </c>
      <c r="F9" s="82">
        <v>6</v>
      </c>
      <c r="G9" s="93">
        <v>7</v>
      </c>
      <c r="H9" s="92">
        <v>8</v>
      </c>
      <c r="I9" s="81">
        <v>9</v>
      </c>
      <c r="J9" s="81">
        <v>10</v>
      </c>
      <c r="K9" s="81">
        <v>11</v>
      </c>
      <c r="L9" s="81">
        <v>12</v>
      </c>
      <c r="M9" s="82">
        <v>13</v>
      </c>
      <c r="N9" s="89">
        <v>13</v>
      </c>
      <c r="O9" s="79">
        <v>13</v>
      </c>
      <c r="P9" s="79">
        <v>13</v>
      </c>
      <c r="Q9" s="80">
        <v>13</v>
      </c>
      <c r="R9" s="92">
        <v>14</v>
      </c>
      <c r="S9" s="82">
        <v>15</v>
      </c>
      <c r="T9" s="83">
        <v>16</v>
      </c>
      <c r="U9" s="82">
        <v>17</v>
      </c>
      <c r="V9" s="84">
        <v>18</v>
      </c>
      <c r="W9" s="85">
        <v>19</v>
      </c>
      <c r="X9" s="84">
        <v>20</v>
      </c>
      <c r="Y9" s="85">
        <v>21</v>
      </c>
    </row>
    <row r="10" spans="1:25" s="26" customFormat="1" ht="19.5" thickBot="1">
      <c r="A10" s="577" t="s">
        <v>138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9"/>
      <c r="S10" s="579"/>
      <c r="T10" s="579"/>
      <c r="U10" s="579"/>
      <c r="V10" s="579"/>
      <c r="W10" s="579"/>
      <c r="X10" s="579"/>
      <c r="Y10" s="580"/>
    </row>
    <row r="11" spans="1:25" s="26" customFormat="1" ht="19.5" thickBot="1">
      <c r="A11" s="577" t="s">
        <v>137</v>
      </c>
      <c r="B11" s="581"/>
      <c r="C11" s="581"/>
      <c r="D11" s="581"/>
      <c r="E11" s="581"/>
      <c r="F11" s="581"/>
      <c r="G11" s="581"/>
      <c r="H11" s="582"/>
      <c r="I11" s="582"/>
      <c r="J11" s="582"/>
      <c r="K11" s="582"/>
      <c r="L11" s="582"/>
      <c r="M11" s="582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80"/>
    </row>
    <row r="12" spans="1:25" s="59" customFormat="1" ht="18.75">
      <c r="A12" s="253" t="s">
        <v>61</v>
      </c>
      <c r="B12" s="254" t="s">
        <v>93</v>
      </c>
      <c r="C12" s="255">
        <v>2</v>
      </c>
      <c r="D12" s="256"/>
      <c r="E12" s="256"/>
      <c r="F12" s="257"/>
      <c r="G12" s="258">
        <v>6</v>
      </c>
      <c r="H12" s="262">
        <f>G12*30</f>
        <v>180</v>
      </c>
      <c r="I12" s="260" t="s">
        <v>108</v>
      </c>
      <c r="J12" s="260"/>
      <c r="K12" s="260"/>
      <c r="L12" s="260" t="s">
        <v>108</v>
      </c>
      <c r="M12" s="261" t="s">
        <v>112</v>
      </c>
      <c r="N12" s="262"/>
      <c r="O12" s="263"/>
      <c r="P12" s="264"/>
      <c r="Q12" s="265"/>
      <c r="R12" s="255">
        <v>2</v>
      </c>
      <c r="S12" s="345">
        <v>2</v>
      </c>
      <c r="T12" s="255"/>
      <c r="U12" s="313"/>
      <c r="V12" s="312"/>
      <c r="W12" s="313"/>
      <c r="X12" s="312"/>
      <c r="Y12" s="313"/>
    </row>
    <row r="13" spans="1:25" s="59" customFormat="1" ht="19.5" thickBot="1">
      <c r="A13" s="378" t="s">
        <v>62</v>
      </c>
      <c r="B13" s="379" t="s">
        <v>94</v>
      </c>
      <c r="C13" s="334">
        <v>1</v>
      </c>
      <c r="D13" s="338"/>
      <c r="E13" s="338"/>
      <c r="F13" s="380"/>
      <c r="G13" s="381">
        <v>4</v>
      </c>
      <c r="H13" s="401">
        <f>G13*30</f>
        <v>120</v>
      </c>
      <c r="I13" s="382" t="s">
        <v>108</v>
      </c>
      <c r="J13" s="338" t="s">
        <v>110</v>
      </c>
      <c r="K13" s="338"/>
      <c r="L13" s="338" t="s">
        <v>110</v>
      </c>
      <c r="M13" s="339" t="s">
        <v>113</v>
      </c>
      <c r="N13" s="269"/>
      <c r="O13" s="270"/>
      <c r="P13" s="271"/>
      <c r="Q13" s="272"/>
      <c r="R13" s="334">
        <v>4</v>
      </c>
      <c r="S13" s="280"/>
      <c r="T13" s="334"/>
      <c r="U13" s="281"/>
      <c r="V13" s="343"/>
      <c r="W13" s="281"/>
      <c r="X13" s="343"/>
      <c r="Y13" s="281"/>
    </row>
    <row r="14" spans="1:25" s="59" customFormat="1" ht="20.25" thickBot="1">
      <c r="A14" s="603" t="s">
        <v>179</v>
      </c>
      <c r="B14" s="604"/>
      <c r="C14" s="294"/>
      <c r="D14" s="383"/>
      <c r="E14" s="383"/>
      <c r="F14" s="384"/>
      <c r="G14" s="285">
        <v>10</v>
      </c>
      <c r="H14" s="385">
        <f>SUM(H12:H13)</f>
        <v>300</v>
      </c>
      <c r="I14" s="386" t="s">
        <v>111</v>
      </c>
      <c r="J14" s="383" t="s">
        <v>110</v>
      </c>
      <c r="K14" s="383" t="s">
        <v>147</v>
      </c>
      <c r="L14" s="383" t="s">
        <v>174</v>
      </c>
      <c r="M14" s="387" t="s">
        <v>175</v>
      </c>
      <c r="N14" s="276"/>
      <c r="O14" s="277"/>
      <c r="P14" s="278"/>
      <c r="Q14" s="279"/>
      <c r="R14" s="294">
        <v>6</v>
      </c>
      <c r="S14" s="297">
        <v>2</v>
      </c>
      <c r="T14" s="294"/>
      <c r="U14" s="388"/>
      <c r="V14" s="389"/>
      <c r="W14" s="388"/>
      <c r="X14" s="389"/>
      <c r="Y14" s="388"/>
    </row>
    <row r="15" spans="1:25" s="59" customFormat="1" ht="19.5" thickBot="1">
      <c r="A15" s="600" t="s">
        <v>139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2"/>
    </row>
    <row r="16" spans="1:25" s="59" customFormat="1" ht="37.5">
      <c r="A16" s="253" t="s">
        <v>140</v>
      </c>
      <c r="B16" s="391" t="s">
        <v>101</v>
      </c>
      <c r="C16" s="255"/>
      <c r="D16" s="256" t="s">
        <v>70</v>
      </c>
      <c r="E16" s="256"/>
      <c r="F16" s="257"/>
      <c r="G16" s="258">
        <v>6</v>
      </c>
      <c r="H16" s="259">
        <f>G16*30</f>
        <v>180</v>
      </c>
      <c r="I16" s="260" t="s">
        <v>108</v>
      </c>
      <c r="J16" s="256" t="s">
        <v>110</v>
      </c>
      <c r="K16" s="256"/>
      <c r="L16" s="256" t="s">
        <v>110</v>
      </c>
      <c r="M16" s="305" t="s">
        <v>112</v>
      </c>
      <c r="N16" s="412"/>
      <c r="O16" s="277"/>
      <c r="P16" s="278"/>
      <c r="Q16" s="279"/>
      <c r="R16" s="255"/>
      <c r="S16" s="345"/>
      <c r="T16" s="255">
        <v>4</v>
      </c>
      <c r="U16" s="313"/>
      <c r="V16" s="312"/>
      <c r="W16" s="313"/>
      <c r="X16" s="312"/>
      <c r="Y16" s="313"/>
    </row>
    <row r="17" spans="1:25" s="59" customFormat="1" ht="19.5" thickBot="1">
      <c r="A17" s="390" t="s">
        <v>141</v>
      </c>
      <c r="B17" s="392" t="s">
        <v>65</v>
      </c>
      <c r="C17" s="393"/>
      <c r="D17" s="394" t="s">
        <v>66</v>
      </c>
      <c r="E17" s="394"/>
      <c r="F17" s="395"/>
      <c r="G17" s="396">
        <v>4</v>
      </c>
      <c r="H17" s="397">
        <f>G17*30</f>
        <v>120</v>
      </c>
      <c r="I17" s="398"/>
      <c r="J17" s="394"/>
      <c r="K17" s="394"/>
      <c r="L17" s="394"/>
      <c r="M17" s="399" t="s">
        <v>176</v>
      </c>
      <c r="N17" s="412"/>
      <c r="O17" s="277"/>
      <c r="P17" s="278"/>
      <c r="Q17" s="279"/>
      <c r="R17" s="334"/>
      <c r="S17" s="280"/>
      <c r="T17" s="334"/>
      <c r="U17" s="281"/>
      <c r="V17" s="343"/>
      <c r="W17" s="281"/>
      <c r="X17" s="343"/>
      <c r="Y17" s="281"/>
    </row>
    <row r="18" spans="1:25" s="26" customFormat="1" ht="19.5" customHeight="1" thickBot="1">
      <c r="A18" s="565" t="s">
        <v>67</v>
      </c>
      <c r="B18" s="566"/>
      <c r="C18" s="282"/>
      <c r="D18" s="283"/>
      <c r="E18" s="283"/>
      <c r="F18" s="284"/>
      <c r="G18" s="285">
        <f>G16+G17</f>
        <v>10</v>
      </c>
      <c r="H18" s="407">
        <f>SUM(H16:H17)</f>
        <v>300</v>
      </c>
      <c r="I18" s="285" t="s">
        <v>108</v>
      </c>
      <c r="J18" s="408" t="s">
        <v>110</v>
      </c>
      <c r="K18" s="285">
        <v>0</v>
      </c>
      <c r="L18" s="256" t="s">
        <v>110</v>
      </c>
      <c r="M18" s="285" t="s">
        <v>177</v>
      </c>
      <c r="N18" s="402">
        <f>SUM(N12:N13)</f>
        <v>0</v>
      </c>
      <c r="O18" s="403">
        <f>SUM(O12:O13)</f>
        <v>0</v>
      </c>
      <c r="P18" s="404">
        <f>SUM(P12:P13)</f>
        <v>0</v>
      </c>
      <c r="Q18" s="405"/>
      <c r="R18" s="409"/>
      <c r="S18" s="409"/>
      <c r="T18" s="409">
        <f>T12+T13+T16+T17</f>
        <v>4</v>
      </c>
      <c r="U18" s="409"/>
      <c r="V18" s="409"/>
      <c r="W18" s="409"/>
      <c r="X18" s="409"/>
      <c r="Y18" s="410"/>
    </row>
    <row r="19" spans="1:25" s="26" customFormat="1" ht="19.5" customHeight="1" thickBot="1">
      <c r="A19" s="565" t="s">
        <v>159</v>
      </c>
      <c r="B19" s="566"/>
      <c r="C19" s="406"/>
      <c r="D19" s="283"/>
      <c r="E19" s="283"/>
      <c r="F19" s="284"/>
      <c r="G19" s="285">
        <f>G18+G14</f>
        <v>20</v>
      </c>
      <c r="H19" s="293">
        <f>G19*30</f>
        <v>600</v>
      </c>
      <c r="I19" s="285" t="s">
        <v>109</v>
      </c>
      <c r="J19" s="408" t="s">
        <v>108</v>
      </c>
      <c r="K19" s="285">
        <v>0</v>
      </c>
      <c r="L19" s="285" t="s">
        <v>111</v>
      </c>
      <c r="M19" s="285" t="s">
        <v>114</v>
      </c>
      <c r="N19" s="400"/>
      <c r="O19" s="348"/>
      <c r="P19" s="348"/>
      <c r="Q19" s="411"/>
      <c r="R19" s="409">
        <v>6</v>
      </c>
      <c r="S19" s="409">
        <v>2</v>
      </c>
      <c r="T19" s="409">
        <v>4</v>
      </c>
      <c r="U19" s="409"/>
      <c r="V19" s="409"/>
      <c r="W19" s="409"/>
      <c r="X19" s="409"/>
      <c r="Y19" s="410"/>
    </row>
    <row r="20" spans="1:25" s="26" customFormat="1" ht="19.5" customHeight="1" thickBot="1">
      <c r="A20" s="583" t="s">
        <v>136</v>
      </c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6"/>
    </row>
    <row r="21" spans="1:25" s="26" customFormat="1" ht="19.5" customHeight="1" thickBot="1">
      <c r="A21" s="587" t="s">
        <v>137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9"/>
      <c r="S21" s="589"/>
      <c r="T21" s="589"/>
      <c r="U21" s="589"/>
      <c r="V21" s="589"/>
      <c r="W21" s="589"/>
      <c r="X21" s="589"/>
      <c r="Y21" s="590"/>
    </row>
    <row r="22" spans="1:25" s="26" customFormat="1" ht="19.5" customHeight="1" thickBot="1">
      <c r="A22" s="596" t="s">
        <v>144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589"/>
      <c r="O22" s="589"/>
      <c r="P22" s="589"/>
      <c r="Q22" s="589"/>
      <c r="R22" s="610"/>
      <c r="S22" s="610"/>
      <c r="T22" s="610"/>
      <c r="U22" s="610"/>
      <c r="V22" s="610"/>
      <c r="W22" s="610"/>
      <c r="X22" s="610"/>
      <c r="Y22" s="611"/>
    </row>
    <row r="23" spans="1:25" s="59" customFormat="1" ht="37.5">
      <c r="A23" s="299" t="s">
        <v>61</v>
      </c>
      <c r="B23" s="300" t="s">
        <v>75</v>
      </c>
      <c r="C23" s="255">
        <v>2</v>
      </c>
      <c r="D23" s="301"/>
      <c r="E23" s="302"/>
      <c r="F23" s="303"/>
      <c r="G23" s="304">
        <v>8</v>
      </c>
      <c r="H23" s="262">
        <f>G23*30</f>
        <v>240</v>
      </c>
      <c r="I23" s="256" t="s">
        <v>108</v>
      </c>
      <c r="J23" s="256" t="s">
        <v>110</v>
      </c>
      <c r="K23" s="256"/>
      <c r="L23" s="256" t="s">
        <v>110</v>
      </c>
      <c r="M23" s="305" t="s">
        <v>115</v>
      </c>
      <c r="N23" s="306">
        <v>1.5</v>
      </c>
      <c r="O23" s="307"/>
      <c r="P23" s="308"/>
      <c r="Q23" s="309"/>
      <c r="R23" s="255"/>
      <c r="S23" s="310">
        <v>4</v>
      </c>
      <c r="T23" s="255"/>
      <c r="U23" s="311"/>
      <c r="V23" s="312"/>
      <c r="W23" s="311"/>
      <c r="X23" s="312"/>
      <c r="Y23" s="313"/>
    </row>
    <row r="24" spans="1:25" s="59" customFormat="1" ht="21.75" customHeight="1" thickBot="1">
      <c r="A24" s="314" t="s">
        <v>62</v>
      </c>
      <c r="B24" s="315" t="s">
        <v>95</v>
      </c>
      <c r="C24" s="316">
        <v>2</v>
      </c>
      <c r="D24" s="273"/>
      <c r="E24" s="317"/>
      <c r="F24" s="318"/>
      <c r="G24" s="319">
        <v>8</v>
      </c>
      <c r="H24" s="320">
        <f>G24*30</f>
        <v>240</v>
      </c>
      <c r="I24" s="267" t="s">
        <v>108</v>
      </c>
      <c r="J24" s="267" t="s">
        <v>110</v>
      </c>
      <c r="K24" s="267"/>
      <c r="L24" s="267" t="s">
        <v>110</v>
      </c>
      <c r="M24" s="268" t="s">
        <v>115</v>
      </c>
      <c r="N24" s="321"/>
      <c r="O24" s="321"/>
      <c r="P24" s="322"/>
      <c r="Q24" s="321"/>
      <c r="R24" s="266"/>
      <c r="S24" s="323">
        <v>4</v>
      </c>
      <c r="T24" s="266"/>
      <c r="U24" s="324"/>
      <c r="V24" s="325"/>
      <c r="W24" s="324"/>
      <c r="X24" s="325"/>
      <c r="Y24" s="275"/>
    </row>
    <row r="25" spans="1:25" s="26" customFormat="1" ht="35.25" customHeight="1">
      <c r="A25" s="314" t="s">
        <v>63</v>
      </c>
      <c r="B25" s="326" t="s">
        <v>83</v>
      </c>
      <c r="C25" s="266">
        <v>3</v>
      </c>
      <c r="D25" s="327"/>
      <c r="E25" s="327"/>
      <c r="F25" s="328"/>
      <c r="G25" s="329">
        <v>4</v>
      </c>
      <c r="H25" s="266">
        <f>G25*30</f>
        <v>120</v>
      </c>
      <c r="I25" s="267" t="s">
        <v>116</v>
      </c>
      <c r="J25" s="267" t="s">
        <v>117</v>
      </c>
      <c r="K25" s="267"/>
      <c r="L25" s="267" t="s">
        <v>117</v>
      </c>
      <c r="M25" s="268" t="s">
        <v>118</v>
      </c>
      <c r="N25" s="330"/>
      <c r="O25" s="330"/>
      <c r="P25" s="330"/>
      <c r="Q25" s="330"/>
      <c r="R25" s="266"/>
      <c r="S25" s="323"/>
      <c r="T25" s="266">
        <v>2</v>
      </c>
      <c r="U25" s="324"/>
      <c r="V25" s="325"/>
      <c r="W25" s="324"/>
      <c r="X25" s="325"/>
      <c r="Y25" s="275"/>
    </row>
    <row r="26" spans="1:25" s="26" customFormat="1" ht="35.25" customHeight="1">
      <c r="A26" s="314" t="s">
        <v>64</v>
      </c>
      <c r="B26" s="326" t="s">
        <v>98</v>
      </c>
      <c r="C26" s="266">
        <v>3</v>
      </c>
      <c r="D26" s="327"/>
      <c r="E26" s="327"/>
      <c r="F26" s="328"/>
      <c r="G26" s="329">
        <v>4</v>
      </c>
      <c r="H26" s="266">
        <f>G26*30</f>
        <v>120</v>
      </c>
      <c r="I26" s="267" t="s">
        <v>116</v>
      </c>
      <c r="J26" s="267" t="s">
        <v>117</v>
      </c>
      <c r="K26" s="267"/>
      <c r="L26" s="267" t="s">
        <v>117</v>
      </c>
      <c r="M26" s="268" t="s">
        <v>118</v>
      </c>
      <c r="N26" s="331"/>
      <c r="O26" s="331"/>
      <c r="P26" s="331"/>
      <c r="Q26" s="331"/>
      <c r="R26" s="266"/>
      <c r="S26" s="323"/>
      <c r="T26" s="266">
        <v>2</v>
      </c>
      <c r="U26" s="324"/>
      <c r="V26" s="325"/>
      <c r="W26" s="324"/>
      <c r="X26" s="325"/>
      <c r="Y26" s="275"/>
    </row>
    <row r="27" spans="1:25" s="26" customFormat="1" ht="39.75" customHeight="1" thickBot="1">
      <c r="A27" s="332" t="s">
        <v>143</v>
      </c>
      <c r="B27" s="333" t="s">
        <v>88</v>
      </c>
      <c r="C27" s="334">
        <v>3</v>
      </c>
      <c r="D27" s="335"/>
      <c r="E27" s="335"/>
      <c r="F27" s="336"/>
      <c r="G27" s="337">
        <v>4</v>
      </c>
      <c r="H27" s="334">
        <f>G27*30</f>
        <v>120</v>
      </c>
      <c r="I27" s="338" t="s">
        <v>116</v>
      </c>
      <c r="J27" s="338" t="s">
        <v>117</v>
      </c>
      <c r="K27" s="338"/>
      <c r="L27" s="338" t="s">
        <v>117</v>
      </c>
      <c r="M27" s="339" t="s">
        <v>118</v>
      </c>
      <c r="N27" s="340"/>
      <c r="O27" s="340"/>
      <c r="P27" s="340"/>
      <c r="Q27" s="340"/>
      <c r="R27" s="334"/>
      <c r="S27" s="341"/>
      <c r="T27" s="334">
        <v>2</v>
      </c>
      <c r="U27" s="342"/>
      <c r="V27" s="343"/>
      <c r="W27" s="342"/>
      <c r="X27" s="343"/>
      <c r="Y27" s="281"/>
    </row>
    <row r="28" spans="1:25" s="26" customFormat="1" ht="19.5" customHeight="1" thickBot="1">
      <c r="A28" s="565" t="s">
        <v>51</v>
      </c>
      <c r="B28" s="566"/>
      <c r="C28" s="282"/>
      <c r="D28" s="283"/>
      <c r="E28" s="283"/>
      <c r="F28" s="284"/>
      <c r="G28" s="285">
        <f>G26+G23</f>
        <v>12</v>
      </c>
      <c r="H28" s="286">
        <f>H24+H25+H26+H27</f>
        <v>600</v>
      </c>
      <c r="I28" s="287" t="s">
        <v>145</v>
      </c>
      <c r="J28" s="288" t="s">
        <v>122</v>
      </c>
      <c r="K28" s="287">
        <v>0</v>
      </c>
      <c r="L28" s="287" t="s">
        <v>122</v>
      </c>
      <c r="M28" s="289" t="s">
        <v>146</v>
      </c>
      <c r="N28" s="290">
        <f>SUM(N24:N25)</f>
        <v>0</v>
      </c>
      <c r="O28" s="291">
        <f>SUM(O24:O25)</f>
        <v>0</v>
      </c>
      <c r="P28" s="292">
        <f>SUM(P24:P25)</f>
        <v>0</v>
      </c>
      <c r="Q28" s="293"/>
      <c r="R28" s="294">
        <f>R25+R24+R26+R27</f>
        <v>0</v>
      </c>
      <c r="S28" s="295">
        <f>S25+S24+S26+S27</f>
        <v>4</v>
      </c>
      <c r="T28" s="296">
        <v>2</v>
      </c>
      <c r="U28" s="297"/>
      <c r="V28" s="296"/>
      <c r="W28" s="297"/>
      <c r="X28" s="296"/>
      <c r="Y28" s="298"/>
    </row>
    <row r="29" spans="1:25" s="26" customFormat="1" ht="18" customHeight="1" thickBot="1">
      <c r="A29" s="583" t="s">
        <v>139</v>
      </c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589"/>
      <c r="O29" s="589"/>
      <c r="P29" s="589"/>
      <c r="Q29" s="589"/>
      <c r="R29" s="585"/>
      <c r="S29" s="585"/>
      <c r="T29" s="585"/>
      <c r="U29" s="585"/>
      <c r="V29" s="585"/>
      <c r="W29" s="585"/>
      <c r="X29" s="585"/>
      <c r="Y29" s="586"/>
    </row>
    <row r="30" spans="1:25" s="26" customFormat="1" ht="19.5" customHeight="1" thickBot="1">
      <c r="A30" s="596" t="s">
        <v>178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8"/>
      <c r="O30" s="598"/>
      <c r="P30" s="598"/>
      <c r="Q30" s="598"/>
      <c r="R30" s="597"/>
      <c r="S30" s="597"/>
      <c r="T30" s="597"/>
      <c r="U30" s="597"/>
      <c r="V30" s="597"/>
      <c r="W30" s="597"/>
      <c r="X30" s="597"/>
      <c r="Y30" s="599"/>
    </row>
    <row r="31" spans="1:25" s="26" customFormat="1" ht="39" customHeight="1">
      <c r="A31" s="299" t="s">
        <v>140</v>
      </c>
      <c r="B31" s="300" t="s">
        <v>84</v>
      </c>
      <c r="C31" s="255">
        <v>4</v>
      </c>
      <c r="D31" s="344"/>
      <c r="E31" s="344"/>
      <c r="F31" s="369"/>
      <c r="G31" s="366">
        <v>4</v>
      </c>
      <c r="H31" s="255">
        <f>G31*30</f>
        <v>120</v>
      </c>
      <c r="I31" s="301" t="s">
        <v>119</v>
      </c>
      <c r="J31" s="301"/>
      <c r="K31" s="344"/>
      <c r="L31" s="301" t="s">
        <v>119</v>
      </c>
      <c r="M31" s="345" t="s">
        <v>120</v>
      </c>
      <c r="N31" s="346"/>
      <c r="O31" s="346"/>
      <c r="P31" s="346"/>
      <c r="Q31" s="346"/>
      <c r="R31" s="255"/>
      <c r="S31" s="310"/>
      <c r="T31" s="255"/>
      <c r="U31" s="347">
        <v>3</v>
      </c>
      <c r="V31" s="312"/>
      <c r="W31" s="311"/>
      <c r="X31" s="312"/>
      <c r="Y31" s="313"/>
    </row>
    <row r="32" spans="1:25" s="26" customFormat="1" ht="19.5">
      <c r="A32" s="314" t="s">
        <v>141</v>
      </c>
      <c r="B32" s="315" t="s">
        <v>85</v>
      </c>
      <c r="C32" s="266">
        <v>4</v>
      </c>
      <c r="D32" s="273"/>
      <c r="E32" s="273"/>
      <c r="F32" s="370"/>
      <c r="G32" s="367">
        <v>4</v>
      </c>
      <c r="H32" s="266">
        <f>G32*30</f>
        <v>120</v>
      </c>
      <c r="I32" s="273" t="s">
        <v>119</v>
      </c>
      <c r="J32" s="348"/>
      <c r="K32" s="348"/>
      <c r="L32" s="348" t="s">
        <v>119</v>
      </c>
      <c r="M32" s="274" t="s">
        <v>120</v>
      </c>
      <c r="N32" s="349"/>
      <c r="O32" s="273"/>
      <c r="P32" s="274"/>
      <c r="Q32" s="350"/>
      <c r="R32" s="266"/>
      <c r="S32" s="323"/>
      <c r="T32" s="266"/>
      <c r="U32" s="351">
        <v>3</v>
      </c>
      <c r="V32" s="325"/>
      <c r="W32" s="324"/>
      <c r="X32" s="325"/>
      <c r="Y32" s="275"/>
    </row>
    <row r="33" spans="1:25" s="26" customFormat="1" ht="38.25" thickBot="1">
      <c r="A33" s="314" t="s">
        <v>142</v>
      </c>
      <c r="B33" s="315" t="s">
        <v>86</v>
      </c>
      <c r="C33" s="266">
        <v>4</v>
      </c>
      <c r="D33" s="352"/>
      <c r="E33" s="352"/>
      <c r="F33" s="370"/>
      <c r="G33" s="367">
        <v>4</v>
      </c>
      <c r="H33" s="266">
        <v>120</v>
      </c>
      <c r="I33" s="273" t="s">
        <v>119</v>
      </c>
      <c r="J33" s="348"/>
      <c r="K33" s="348"/>
      <c r="L33" s="348" t="s">
        <v>119</v>
      </c>
      <c r="M33" s="274" t="s">
        <v>120</v>
      </c>
      <c r="N33" s="353"/>
      <c r="O33" s="354"/>
      <c r="P33" s="355"/>
      <c r="Q33" s="356"/>
      <c r="R33" s="266"/>
      <c r="S33" s="323"/>
      <c r="T33" s="266"/>
      <c r="U33" s="351">
        <v>3</v>
      </c>
      <c r="V33" s="357"/>
      <c r="W33" s="358"/>
      <c r="X33" s="357"/>
      <c r="Y33" s="359"/>
    </row>
    <row r="34" spans="1:25" s="26" customFormat="1" ht="20.25" customHeight="1" thickBot="1">
      <c r="A34" s="314" t="s">
        <v>150</v>
      </c>
      <c r="B34" s="315" t="s">
        <v>87</v>
      </c>
      <c r="C34" s="266">
        <v>4</v>
      </c>
      <c r="D34" s="352"/>
      <c r="E34" s="352"/>
      <c r="F34" s="370"/>
      <c r="G34" s="367">
        <v>4</v>
      </c>
      <c r="H34" s="266">
        <v>120</v>
      </c>
      <c r="I34" s="273" t="s">
        <v>119</v>
      </c>
      <c r="J34" s="348"/>
      <c r="K34" s="348"/>
      <c r="L34" s="348" t="s">
        <v>119</v>
      </c>
      <c r="M34" s="274" t="s">
        <v>120</v>
      </c>
      <c r="N34" s="353"/>
      <c r="O34" s="354"/>
      <c r="P34" s="355"/>
      <c r="Q34" s="356"/>
      <c r="R34" s="266"/>
      <c r="S34" s="323"/>
      <c r="T34" s="266"/>
      <c r="U34" s="351">
        <v>3</v>
      </c>
      <c r="V34" s="357"/>
      <c r="W34" s="358"/>
      <c r="X34" s="357"/>
      <c r="Y34" s="359"/>
    </row>
    <row r="35" spans="1:25" s="26" customFormat="1" ht="41.25" customHeight="1">
      <c r="A35" s="314" t="s">
        <v>151</v>
      </c>
      <c r="B35" s="315" t="s">
        <v>92</v>
      </c>
      <c r="C35" s="266">
        <v>4</v>
      </c>
      <c r="D35" s="352"/>
      <c r="E35" s="352"/>
      <c r="F35" s="370"/>
      <c r="G35" s="367">
        <v>4</v>
      </c>
      <c r="H35" s="266">
        <f>G35*30</f>
        <v>120</v>
      </c>
      <c r="I35" s="273" t="s">
        <v>119</v>
      </c>
      <c r="J35" s="273"/>
      <c r="K35" s="327"/>
      <c r="L35" s="273" t="s">
        <v>119</v>
      </c>
      <c r="M35" s="274" t="s">
        <v>120</v>
      </c>
      <c r="N35" s="360"/>
      <c r="O35" s="361"/>
      <c r="P35" s="361"/>
      <c r="Q35" s="362"/>
      <c r="R35" s="266"/>
      <c r="S35" s="323"/>
      <c r="T35" s="266"/>
      <c r="U35" s="351">
        <v>3</v>
      </c>
      <c r="V35" s="357"/>
      <c r="W35" s="358"/>
      <c r="X35" s="357"/>
      <c r="Y35" s="359"/>
    </row>
    <row r="36" spans="1:25" s="26" customFormat="1" ht="57.75" customHeight="1">
      <c r="A36" s="238" t="s">
        <v>152</v>
      </c>
      <c r="B36" s="242" t="s">
        <v>99</v>
      </c>
      <c r="C36" s="105">
        <v>4</v>
      </c>
      <c r="D36" s="108"/>
      <c r="E36" s="108"/>
      <c r="F36" s="370"/>
      <c r="G36" s="367">
        <v>4</v>
      </c>
      <c r="H36" s="105">
        <f>G36*30</f>
        <v>120</v>
      </c>
      <c r="I36" s="109" t="s">
        <v>119</v>
      </c>
      <c r="J36" s="106"/>
      <c r="K36" s="106"/>
      <c r="L36" s="106" t="s">
        <v>119</v>
      </c>
      <c r="M36" s="14" t="s">
        <v>120</v>
      </c>
      <c r="N36" s="118"/>
      <c r="O36" s="48"/>
      <c r="P36" s="48"/>
      <c r="Q36" s="64"/>
      <c r="R36" s="45"/>
      <c r="S36" s="117"/>
      <c r="T36" s="45"/>
      <c r="U36" s="247">
        <v>3</v>
      </c>
      <c r="V36" s="65"/>
      <c r="W36" s="250"/>
      <c r="X36" s="65"/>
      <c r="Y36" s="50"/>
    </row>
    <row r="37" spans="1:25" s="26" customFormat="1" ht="45.75" customHeight="1">
      <c r="A37" s="238" t="s">
        <v>153</v>
      </c>
      <c r="B37" s="242" t="s">
        <v>96</v>
      </c>
      <c r="C37" s="105">
        <v>4</v>
      </c>
      <c r="D37" s="108"/>
      <c r="E37" s="108"/>
      <c r="F37" s="370"/>
      <c r="G37" s="367">
        <v>4</v>
      </c>
      <c r="H37" s="105">
        <v>120</v>
      </c>
      <c r="I37" s="109" t="s">
        <v>119</v>
      </c>
      <c r="J37" s="106"/>
      <c r="K37" s="106"/>
      <c r="L37" s="106" t="s">
        <v>119</v>
      </c>
      <c r="M37" s="14" t="s">
        <v>120</v>
      </c>
      <c r="N37" s="245"/>
      <c r="O37" s="61"/>
      <c r="P37" s="61"/>
      <c r="Q37" s="62"/>
      <c r="R37" s="45"/>
      <c r="S37" s="117"/>
      <c r="T37" s="45"/>
      <c r="U37" s="247">
        <v>3</v>
      </c>
      <c r="V37" s="65"/>
      <c r="W37" s="250"/>
      <c r="X37" s="65"/>
      <c r="Y37" s="50"/>
    </row>
    <row r="38" spans="1:25" s="26" customFormat="1" ht="37.5" customHeight="1" thickBot="1">
      <c r="A38" s="238" t="s">
        <v>154</v>
      </c>
      <c r="B38" s="240" t="s">
        <v>100</v>
      </c>
      <c r="C38" s="105">
        <v>4</v>
      </c>
      <c r="D38" s="108"/>
      <c r="E38" s="108"/>
      <c r="F38" s="370"/>
      <c r="G38" s="367">
        <v>4</v>
      </c>
      <c r="H38" s="105">
        <v>120</v>
      </c>
      <c r="I38" s="109" t="s">
        <v>119</v>
      </c>
      <c r="J38" s="106"/>
      <c r="K38" s="106"/>
      <c r="L38" s="106" t="s">
        <v>119</v>
      </c>
      <c r="M38" s="14" t="s">
        <v>120</v>
      </c>
      <c r="N38" s="246"/>
      <c r="O38" s="66"/>
      <c r="P38" s="66"/>
      <c r="Q38" s="67"/>
      <c r="R38" s="45"/>
      <c r="S38" s="117"/>
      <c r="T38" s="45"/>
      <c r="U38" s="247">
        <v>3</v>
      </c>
      <c r="V38" s="65"/>
      <c r="W38" s="250"/>
      <c r="X38" s="65"/>
      <c r="Y38" s="50"/>
    </row>
    <row r="39" spans="1:25" s="26" customFormat="1" ht="37.5" customHeight="1">
      <c r="A39" s="238" t="s">
        <v>155</v>
      </c>
      <c r="B39" s="243" t="s">
        <v>102</v>
      </c>
      <c r="C39" s="45">
        <v>4</v>
      </c>
      <c r="D39" s="48"/>
      <c r="E39" s="48"/>
      <c r="F39" s="371"/>
      <c r="G39" s="368">
        <v>4</v>
      </c>
      <c r="H39" s="45">
        <v>120</v>
      </c>
      <c r="I39" s="13" t="s">
        <v>119</v>
      </c>
      <c r="J39" s="47"/>
      <c r="K39" s="47"/>
      <c r="L39" s="106" t="s">
        <v>119</v>
      </c>
      <c r="M39" s="14" t="s">
        <v>120</v>
      </c>
      <c r="N39" s="113"/>
      <c r="O39" s="112"/>
      <c r="P39" s="114"/>
      <c r="Q39" s="115"/>
      <c r="R39" s="45"/>
      <c r="S39" s="117"/>
      <c r="T39" s="45"/>
      <c r="U39" s="247">
        <v>3</v>
      </c>
      <c r="V39" s="65"/>
      <c r="W39" s="250"/>
      <c r="X39" s="65"/>
      <c r="Y39" s="50"/>
    </row>
    <row r="40" spans="1:25" s="26" customFormat="1" ht="37.5" customHeight="1" thickBot="1">
      <c r="A40" s="239" t="s">
        <v>156</v>
      </c>
      <c r="B40" s="244" t="s">
        <v>103</v>
      </c>
      <c r="C40" s="46">
        <v>4</v>
      </c>
      <c r="D40" s="66"/>
      <c r="E40" s="66"/>
      <c r="F40" s="372"/>
      <c r="G40" s="72">
        <v>4</v>
      </c>
      <c r="H40" s="46">
        <v>120</v>
      </c>
      <c r="I40" s="15" t="s">
        <v>119</v>
      </c>
      <c r="J40" s="71"/>
      <c r="K40" s="71"/>
      <c r="L40" s="107" t="s">
        <v>119</v>
      </c>
      <c r="M40" s="17" t="s">
        <v>120</v>
      </c>
      <c r="N40" s="118"/>
      <c r="O40" s="48"/>
      <c r="P40" s="119"/>
      <c r="Q40" s="120"/>
      <c r="R40" s="46"/>
      <c r="S40" s="241"/>
      <c r="T40" s="46"/>
      <c r="U40" s="248">
        <v>3</v>
      </c>
      <c r="V40" s="249"/>
      <c r="W40" s="251"/>
      <c r="X40" s="249"/>
      <c r="Y40" s="223"/>
    </row>
    <row r="41" spans="1:25" s="26" customFormat="1" ht="19.5" customHeight="1" thickBot="1">
      <c r="A41" s="594" t="s">
        <v>67</v>
      </c>
      <c r="B41" s="595"/>
      <c r="C41" s="567"/>
      <c r="D41" s="568"/>
      <c r="E41" s="568"/>
      <c r="F41" s="569"/>
      <c r="G41" s="60">
        <f>G36+G35</f>
        <v>8</v>
      </c>
      <c r="H41" s="60">
        <f>H36+H35</f>
        <v>240</v>
      </c>
      <c r="I41" s="162" t="s">
        <v>148</v>
      </c>
      <c r="J41" s="162" t="s">
        <v>147</v>
      </c>
      <c r="K41" s="162" t="s">
        <v>147</v>
      </c>
      <c r="L41" s="162" t="s">
        <v>148</v>
      </c>
      <c r="M41" s="163" t="s">
        <v>149</v>
      </c>
      <c r="N41" s="51">
        <f>SUM(N23:N32)</f>
        <v>1.5</v>
      </c>
      <c r="O41" s="51">
        <f>SUM(O23:O32)</f>
        <v>0</v>
      </c>
      <c r="P41" s="52">
        <f>SUM(P23:P32)</f>
        <v>0</v>
      </c>
      <c r="Q41" s="53"/>
      <c r="R41" s="11">
        <v>0</v>
      </c>
      <c r="S41" s="44">
        <v>4</v>
      </c>
      <c r="T41" s="11">
        <v>2</v>
      </c>
      <c r="U41" s="69">
        <f>U31+U32</f>
        <v>6</v>
      </c>
      <c r="V41" s="68"/>
      <c r="W41" s="58"/>
      <c r="X41" s="68"/>
      <c r="Y41" s="58"/>
    </row>
    <row r="42" spans="1:25" s="26" customFormat="1" ht="20.25" thickBot="1">
      <c r="A42" s="570" t="s">
        <v>160</v>
      </c>
      <c r="B42" s="571"/>
      <c r="C42" s="567"/>
      <c r="D42" s="568"/>
      <c r="E42" s="568"/>
      <c r="F42" s="569"/>
      <c r="G42" s="60">
        <f>G41+G28</f>
        <v>20</v>
      </c>
      <c r="H42" s="60">
        <f>H41+H28</f>
        <v>840</v>
      </c>
      <c r="I42" s="373" t="s">
        <v>161</v>
      </c>
      <c r="J42" s="373" t="s">
        <v>122</v>
      </c>
      <c r="K42" s="373" t="s">
        <v>147</v>
      </c>
      <c r="L42" s="373" t="s">
        <v>162</v>
      </c>
      <c r="M42" s="373" t="s">
        <v>163</v>
      </c>
      <c r="N42" s="374"/>
      <c r="O42" s="363"/>
      <c r="P42" s="364"/>
      <c r="Q42" s="365"/>
      <c r="R42" s="237">
        <v>0</v>
      </c>
      <c r="S42" s="376">
        <f>S41+S28</f>
        <v>8</v>
      </c>
      <c r="T42" s="376">
        <f>T41+T28</f>
        <v>4</v>
      </c>
      <c r="U42" s="376">
        <f>U41+U28</f>
        <v>6</v>
      </c>
      <c r="V42" s="377"/>
      <c r="W42" s="375"/>
      <c r="X42" s="68"/>
      <c r="Y42" s="375"/>
    </row>
    <row r="43" spans="1:25" s="26" customFormat="1" ht="19.5" thickBot="1">
      <c r="A43" s="572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4"/>
    </row>
    <row r="44" spans="1:25" s="26" customFormat="1" ht="38.25" thickBot="1">
      <c r="A44" s="591" t="s">
        <v>164</v>
      </c>
      <c r="B44" s="592"/>
      <c r="C44" s="592"/>
      <c r="D44" s="592"/>
      <c r="E44" s="592"/>
      <c r="F44" s="593"/>
      <c r="G44" s="60">
        <f>G42+G19</f>
        <v>40</v>
      </c>
      <c r="H44" s="60">
        <f>H42+H19</f>
        <v>1440</v>
      </c>
      <c r="I44" s="161" t="s">
        <v>121</v>
      </c>
      <c r="J44" s="161" t="s">
        <v>123</v>
      </c>
      <c r="K44" s="161" t="s">
        <v>147</v>
      </c>
      <c r="L44" s="161" t="s">
        <v>124</v>
      </c>
      <c r="M44" s="161" t="s">
        <v>125</v>
      </c>
      <c r="N44" s="166" t="e">
        <f>#REF!+#REF!+#REF!+#REF!+#REF!</f>
        <v>#REF!</v>
      </c>
      <c r="O44" s="166" t="e">
        <f>#REF!+#REF!+#REF!+#REF!+#REF!</f>
        <v>#REF!</v>
      </c>
      <c r="P44" s="166" t="e">
        <f>#REF!+#REF!+#REF!+#REF!+#REF!</f>
        <v>#REF!</v>
      </c>
      <c r="Q44" s="121"/>
      <c r="R44" s="167">
        <f>R19+R41</f>
        <v>6</v>
      </c>
      <c r="S44" s="168">
        <f>S19+S41</f>
        <v>6</v>
      </c>
      <c r="T44" s="167">
        <f>T19+T41</f>
        <v>6</v>
      </c>
      <c r="U44" s="169">
        <f>U19+U41</f>
        <v>6</v>
      </c>
      <c r="V44" s="170"/>
      <c r="W44" s="171"/>
      <c r="X44" s="170"/>
      <c r="Y44" s="171"/>
    </row>
    <row r="45" spans="1:25" s="26" customFormat="1" ht="19.5" thickBot="1">
      <c r="A45" s="605" t="s">
        <v>52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172">
        <v>4</v>
      </c>
      <c r="O45" s="173">
        <v>2</v>
      </c>
      <c r="P45" s="174" t="s">
        <v>57</v>
      </c>
      <c r="Q45" s="175"/>
      <c r="R45" s="75">
        <v>1</v>
      </c>
      <c r="S45" s="76">
        <v>2</v>
      </c>
      <c r="T45" s="75">
        <v>1</v>
      </c>
      <c r="U45" s="77">
        <v>2</v>
      </c>
      <c r="V45" s="78"/>
      <c r="W45" s="58"/>
      <c r="X45" s="68"/>
      <c r="Y45" s="58"/>
    </row>
    <row r="46" spans="1:25" s="26" customFormat="1" ht="19.5" thickBot="1">
      <c r="A46" s="612" t="s">
        <v>53</v>
      </c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4"/>
      <c r="N46" s="110">
        <v>5</v>
      </c>
      <c r="O46" s="176" t="s">
        <v>56</v>
      </c>
      <c r="P46" s="54" t="s">
        <v>58</v>
      </c>
      <c r="Q46" s="177"/>
      <c r="R46" s="178"/>
      <c r="S46" s="179"/>
      <c r="T46" s="180">
        <v>1</v>
      </c>
      <c r="U46" s="181"/>
      <c r="V46" s="182"/>
      <c r="W46" s="183">
        <v>1</v>
      </c>
      <c r="X46" s="111"/>
      <c r="Y46" s="63"/>
    </row>
    <row r="47" spans="1:25" s="26" customFormat="1" ht="18.75" customHeight="1" thickBot="1">
      <c r="A47" s="617" t="s">
        <v>77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9"/>
    </row>
    <row r="48" spans="1:25" s="26" customFormat="1" ht="18.75">
      <c r="A48" s="185" t="s">
        <v>89</v>
      </c>
      <c r="B48" s="207" t="s">
        <v>78</v>
      </c>
      <c r="C48" s="188"/>
      <c r="D48" s="189"/>
      <c r="E48" s="189"/>
      <c r="F48" s="190"/>
      <c r="G48" s="193"/>
      <c r="H48" s="188"/>
      <c r="I48" s="189"/>
      <c r="J48" s="189"/>
      <c r="K48" s="189"/>
      <c r="L48" s="189"/>
      <c r="M48" s="190"/>
      <c r="N48" s="208"/>
      <c r="O48" s="209"/>
      <c r="P48" s="209"/>
      <c r="Q48" s="114"/>
      <c r="R48" s="195"/>
      <c r="S48" s="196"/>
      <c r="T48" s="199"/>
      <c r="U48" s="200"/>
      <c r="V48" s="203"/>
      <c r="W48" s="204"/>
      <c r="X48" s="116"/>
      <c r="Y48" s="70"/>
    </row>
    <row r="49" spans="1:25" s="26" customFormat="1" ht="18.75">
      <c r="A49" s="186" t="s">
        <v>90</v>
      </c>
      <c r="B49" s="184" t="s">
        <v>79</v>
      </c>
      <c r="C49" s="191"/>
      <c r="D49" s="73"/>
      <c r="E49" s="73"/>
      <c r="F49" s="192"/>
      <c r="G49" s="194"/>
      <c r="H49" s="191"/>
      <c r="I49" s="73"/>
      <c r="J49" s="73"/>
      <c r="K49" s="73"/>
      <c r="L49" s="73"/>
      <c r="M49" s="192"/>
      <c r="N49" s="158"/>
      <c r="O49" s="55"/>
      <c r="P49" s="55"/>
      <c r="Q49" s="119"/>
      <c r="R49" s="197"/>
      <c r="S49" s="198"/>
      <c r="T49" s="201"/>
      <c r="U49" s="202"/>
      <c r="V49" s="205"/>
      <c r="W49" s="206"/>
      <c r="X49" s="49"/>
      <c r="Y49" s="50"/>
    </row>
    <row r="50" spans="1:25" s="26" customFormat="1" ht="19.5" thickBot="1">
      <c r="A50" s="187" t="s">
        <v>91</v>
      </c>
      <c r="B50" s="210" t="s">
        <v>80</v>
      </c>
      <c r="C50" s="211"/>
      <c r="D50" s="212"/>
      <c r="E50" s="212"/>
      <c r="F50" s="213"/>
      <c r="G50" s="214"/>
      <c r="H50" s="211"/>
      <c r="I50" s="212"/>
      <c r="J50" s="212"/>
      <c r="K50" s="212"/>
      <c r="L50" s="212"/>
      <c r="M50" s="213"/>
      <c r="N50" s="160"/>
      <c r="O50" s="215"/>
      <c r="P50" s="215"/>
      <c r="Q50" s="159"/>
      <c r="R50" s="216"/>
      <c r="S50" s="217"/>
      <c r="T50" s="218"/>
      <c r="U50" s="219"/>
      <c r="V50" s="220"/>
      <c r="W50" s="221"/>
      <c r="X50" s="222"/>
      <c r="Y50" s="223"/>
    </row>
    <row r="51" spans="1:25" s="26" customFormat="1" ht="19.5" thickBot="1">
      <c r="A51" s="676"/>
      <c r="B51" s="27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413"/>
      <c r="O51" s="677"/>
      <c r="P51" s="677"/>
      <c r="Q51" s="413"/>
      <c r="R51" s="678"/>
      <c r="S51" s="678"/>
      <c r="T51" s="679"/>
      <c r="U51" s="680"/>
      <c r="V51" s="681"/>
      <c r="W51" s="681"/>
      <c r="X51" s="27"/>
      <c r="Y51" s="27"/>
    </row>
    <row r="52" spans="1:25" s="26" customFormat="1" ht="56.25">
      <c r="A52" s="682"/>
      <c r="B52" s="683" t="s">
        <v>180</v>
      </c>
      <c r="C52" s="684"/>
      <c r="D52" s="685"/>
      <c r="E52" s="685"/>
      <c r="F52" s="686"/>
      <c r="G52" s="687">
        <v>12</v>
      </c>
      <c r="H52" s="684">
        <f>G52*30</f>
        <v>360</v>
      </c>
      <c r="I52" s="688">
        <f>J52+L52+K52</f>
        <v>99</v>
      </c>
      <c r="J52" s="685"/>
      <c r="K52" s="685"/>
      <c r="L52" s="689">
        <v>99</v>
      </c>
      <c r="M52" s="690">
        <f>H52-I52</f>
        <v>261</v>
      </c>
      <c r="N52" s="413"/>
      <c r="O52" s="677"/>
      <c r="P52" s="677"/>
      <c r="Q52" s="413"/>
      <c r="R52" s="691"/>
      <c r="S52" s="692"/>
      <c r="T52" s="691"/>
      <c r="U52" s="693"/>
      <c r="V52" s="203"/>
      <c r="W52" s="204"/>
      <c r="X52" s="116"/>
      <c r="Y52" s="70"/>
    </row>
    <row r="53" spans="1:25" s="26" customFormat="1" ht="18.75">
      <c r="A53" s="694"/>
      <c r="B53" s="695" t="s">
        <v>181</v>
      </c>
      <c r="C53" s="696">
        <v>2</v>
      </c>
      <c r="D53" s="697" t="s">
        <v>56</v>
      </c>
      <c r="E53" s="698"/>
      <c r="F53" s="699"/>
      <c r="G53" s="700">
        <v>6</v>
      </c>
      <c r="H53" s="701">
        <f>G53*30</f>
        <v>180</v>
      </c>
      <c r="I53" s="702">
        <f>J53+L53+K53</f>
        <v>90</v>
      </c>
      <c r="J53" s="703"/>
      <c r="K53" s="703"/>
      <c r="L53" s="704">
        <v>90</v>
      </c>
      <c r="M53" s="705">
        <f>H53-I53</f>
        <v>90</v>
      </c>
      <c r="N53" s="413"/>
      <c r="O53" s="677"/>
      <c r="P53" s="677"/>
      <c r="Q53" s="413"/>
      <c r="R53" s="706">
        <v>3</v>
      </c>
      <c r="S53" s="707">
        <v>3</v>
      </c>
      <c r="T53" s="708"/>
      <c r="U53" s="709"/>
      <c r="V53" s="205"/>
      <c r="W53" s="206"/>
      <c r="X53" s="49"/>
      <c r="Y53" s="50"/>
    </row>
    <row r="54" spans="1:25" s="26" customFormat="1" ht="19.5" thickBot="1">
      <c r="A54" s="710"/>
      <c r="B54" s="711" t="s">
        <v>181</v>
      </c>
      <c r="C54" s="712">
        <v>4</v>
      </c>
      <c r="D54" s="713" t="s">
        <v>70</v>
      </c>
      <c r="E54" s="714"/>
      <c r="F54" s="715"/>
      <c r="G54" s="716">
        <v>6</v>
      </c>
      <c r="H54" s="717">
        <f>G54*30</f>
        <v>180</v>
      </c>
      <c r="I54" s="718">
        <f>J54+L54+K54</f>
        <v>90</v>
      </c>
      <c r="J54" s="719"/>
      <c r="K54" s="719"/>
      <c r="L54" s="720">
        <v>90</v>
      </c>
      <c r="M54" s="721">
        <f>H54-I54</f>
        <v>90</v>
      </c>
      <c r="N54" s="413"/>
      <c r="O54" s="677"/>
      <c r="P54" s="677"/>
      <c r="Q54" s="413"/>
      <c r="R54" s="722"/>
      <c r="S54" s="723"/>
      <c r="T54" s="724">
        <v>3</v>
      </c>
      <c r="U54" s="725">
        <v>3</v>
      </c>
      <c r="V54" s="220"/>
      <c r="W54" s="221"/>
      <c r="X54" s="222"/>
      <c r="Y54" s="223"/>
    </row>
    <row r="55" spans="1:20" ht="18.75" customHeight="1">
      <c r="A55" s="3"/>
      <c r="B55" s="7"/>
      <c r="C55" s="7"/>
      <c r="D55" s="7"/>
      <c r="E55" s="7"/>
      <c r="F55" s="7"/>
      <c r="G55" s="3"/>
      <c r="H55" s="3"/>
      <c r="I55" s="3"/>
      <c r="J55" s="3"/>
      <c r="K55" s="3"/>
      <c r="L55" s="3"/>
      <c r="M55" s="3"/>
      <c r="N55" s="8"/>
      <c r="O55" s="22"/>
      <c r="P55" s="22"/>
      <c r="Q55" s="9"/>
      <c r="R55" s="3"/>
      <c r="S55" s="3"/>
      <c r="T55" s="3"/>
    </row>
    <row r="56" spans="2:12" s="4" customFormat="1" ht="37.5" customHeight="1">
      <c r="B56" s="125" t="s">
        <v>173</v>
      </c>
      <c r="C56" s="57"/>
      <c r="D56" s="164"/>
      <c r="E56" s="164"/>
      <c r="F56" s="164"/>
      <c r="G56" s="164"/>
      <c r="H56" s="607" t="s">
        <v>126</v>
      </c>
      <c r="I56" s="608"/>
      <c r="J56" s="608"/>
      <c r="K56" s="608"/>
      <c r="L56" s="608"/>
    </row>
    <row r="57" spans="2:12" s="4" customFormat="1" ht="18.75" customHeight="1">
      <c r="B57" s="56"/>
      <c r="C57" s="57"/>
      <c r="D57" s="57"/>
      <c r="E57" s="57"/>
      <c r="F57" s="57"/>
      <c r="G57" s="57"/>
      <c r="H57" s="123"/>
      <c r="I57" s="124"/>
      <c r="J57" s="124"/>
      <c r="K57" s="124"/>
      <c r="L57" s="124"/>
    </row>
    <row r="58" spans="2:13" s="4" customFormat="1" ht="39.75" customHeight="1">
      <c r="B58" s="252" t="s">
        <v>129</v>
      </c>
      <c r="C58" s="57"/>
      <c r="D58" s="164"/>
      <c r="E58" s="164"/>
      <c r="F58" s="164"/>
      <c r="G58" s="164"/>
      <c r="H58" s="576" t="s">
        <v>127</v>
      </c>
      <c r="I58" s="576"/>
      <c r="J58" s="576"/>
      <c r="K58" s="576"/>
      <c r="L58" s="576"/>
      <c r="M58" s="576"/>
    </row>
    <row r="59" spans="2:13" s="4" customFormat="1" ht="18.75" customHeight="1">
      <c r="B59" s="56"/>
      <c r="C59" s="57"/>
      <c r="D59" s="57"/>
      <c r="E59" s="57"/>
      <c r="F59" s="57"/>
      <c r="G59" s="57"/>
      <c r="H59" s="122"/>
      <c r="I59" s="122"/>
      <c r="J59" s="122"/>
      <c r="K59" s="122"/>
      <c r="L59" s="122"/>
      <c r="M59" s="122"/>
    </row>
    <row r="60" spans="2:13" s="4" customFormat="1" ht="38.25" customHeight="1">
      <c r="B60" s="56"/>
      <c r="C60" s="57"/>
      <c r="D60" s="164"/>
      <c r="E60" s="164"/>
      <c r="F60" s="164"/>
      <c r="G60" s="164"/>
      <c r="H60" s="576" t="s">
        <v>135</v>
      </c>
      <c r="I60" s="576"/>
      <c r="J60" s="576"/>
      <c r="K60" s="576"/>
      <c r="L60" s="576"/>
      <c r="M60" s="576"/>
    </row>
    <row r="61" spans="2:12" s="4" customFormat="1" ht="18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2:16" s="4" customFormat="1" ht="48" customHeight="1">
      <c r="B62" s="252" t="s">
        <v>132</v>
      </c>
      <c r="C62" s="57"/>
      <c r="D62" s="164"/>
      <c r="E62" s="164"/>
      <c r="F62" s="164"/>
      <c r="G62" s="164"/>
      <c r="H62" s="576" t="s">
        <v>128</v>
      </c>
      <c r="I62" s="576"/>
      <c r="J62" s="576"/>
      <c r="K62" s="576"/>
      <c r="L62" s="576"/>
      <c r="M62" s="576"/>
      <c r="N62" s="5"/>
      <c r="O62" s="5"/>
      <c r="P62" s="5"/>
    </row>
    <row r="63" spans="2:16" s="4" customFormat="1" ht="18.75" customHeight="1">
      <c r="B63" s="56"/>
      <c r="C63" s="57"/>
      <c r="D63" s="57"/>
      <c r="E63" s="57"/>
      <c r="F63" s="57"/>
      <c r="G63" s="57"/>
      <c r="H63" s="122"/>
      <c r="I63" s="122"/>
      <c r="J63" s="122"/>
      <c r="K63" s="122"/>
      <c r="L63" s="122"/>
      <c r="M63" s="122"/>
      <c r="N63" s="5"/>
      <c r="O63" s="5"/>
      <c r="P63" s="5"/>
    </row>
    <row r="64" spans="1:20" ht="49.5" customHeight="1">
      <c r="A64" s="3"/>
      <c r="B64" s="236" t="s">
        <v>133</v>
      </c>
      <c r="C64" s="3"/>
      <c r="D64" s="165"/>
      <c r="E64" s="165"/>
      <c r="F64" s="165"/>
      <c r="G64" s="165"/>
      <c r="H64" s="575" t="s">
        <v>172</v>
      </c>
      <c r="I64" s="575"/>
      <c r="J64" s="575"/>
      <c r="K64" s="575"/>
      <c r="L64" s="575"/>
      <c r="M64" s="575"/>
      <c r="N64" s="6"/>
      <c r="O64" s="6"/>
      <c r="P64" s="6"/>
      <c r="Q64" s="3"/>
      <c r="R64" s="3"/>
      <c r="S64" s="3"/>
      <c r="T64" s="3"/>
    </row>
    <row r="65" spans="1:20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7" ht="64.5" customHeight="1">
      <c r="B66" s="564"/>
      <c r="C66" s="564"/>
      <c r="D66" s="564"/>
      <c r="E66" s="564"/>
      <c r="F66" s="564"/>
      <c r="G66" s="564"/>
    </row>
  </sheetData>
  <sheetProtection/>
  <mergeCells count="61">
    <mergeCell ref="A1:Y1"/>
    <mergeCell ref="X3:Y3"/>
    <mergeCell ref="R2:Y2"/>
    <mergeCell ref="V5:W5"/>
    <mergeCell ref="X5:Y5"/>
    <mergeCell ref="I4:I8"/>
    <mergeCell ref="C2:F4"/>
    <mergeCell ref="H2:M2"/>
    <mergeCell ref="T3:U3"/>
    <mergeCell ref="A2:A8"/>
    <mergeCell ref="H3:H8"/>
    <mergeCell ref="I3:L3"/>
    <mergeCell ref="G2:G8"/>
    <mergeCell ref="F7:F8"/>
    <mergeCell ref="C5:C8"/>
    <mergeCell ref="D5:D8"/>
    <mergeCell ref="N2:Q2"/>
    <mergeCell ref="J4:L4"/>
    <mergeCell ref="J5:J8"/>
    <mergeCell ref="R5:S5"/>
    <mergeCell ref="R3:S3"/>
    <mergeCell ref="R7:Y7"/>
    <mergeCell ref="T5:U5"/>
    <mergeCell ref="Q4:Q5"/>
    <mergeCell ref="V3:W3"/>
    <mergeCell ref="M3:M8"/>
    <mergeCell ref="N3:P3"/>
    <mergeCell ref="A47:Y47"/>
    <mergeCell ref="N7:P7"/>
    <mergeCell ref="E5:F6"/>
    <mergeCell ref="L5:L8"/>
    <mergeCell ref="N4:P5"/>
    <mergeCell ref="K5:K8"/>
    <mergeCell ref="E7:E8"/>
    <mergeCell ref="B2:B8"/>
    <mergeCell ref="A29:Y29"/>
    <mergeCell ref="A14:B14"/>
    <mergeCell ref="A45:M45"/>
    <mergeCell ref="H58:M58"/>
    <mergeCell ref="H60:M60"/>
    <mergeCell ref="H56:L56"/>
    <mergeCell ref="A22:Y22"/>
    <mergeCell ref="A46:M46"/>
    <mergeCell ref="A10:Y10"/>
    <mergeCell ref="A11:Y11"/>
    <mergeCell ref="A20:Y20"/>
    <mergeCell ref="A21:Y21"/>
    <mergeCell ref="A44:F44"/>
    <mergeCell ref="A41:B41"/>
    <mergeCell ref="A28:B28"/>
    <mergeCell ref="A30:Y30"/>
    <mergeCell ref="A15:Y15"/>
    <mergeCell ref="A19:B19"/>
    <mergeCell ref="B66:G66"/>
    <mergeCell ref="A18:B18"/>
    <mergeCell ref="C41:F41"/>
    <mergeCell ref="A42:B42"/>
    <mergeCell ref="C42:F42"/>
    <mergeCell ref="A43:Y43"/>
    <mergeCell ref="H64:M64"/>
    <mergeCell ref="H62:M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8" max="24" man="1"/>
  </rowBreaks>
  <ignoredErrors>
    <ignoredError sqref="D16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Asp</cp:lastModifiedBy>
  <cp:lastPrinted>2020-05-05T09:02:12Z</cp:lastPrinted>
  <dcterms:created xsi:type="dcterms:W3CDTF">2007-11-26T10:42:37Z</dcterms:created>
  <dcterms:modified xsi:type="dcterms:W3CDTF">2020-05-26T09:50:14Z</dcterms:modified>
  <cp:category/>
  <cp:version/>
  <cp:contentType/>
  <cp:contentStatus/>
</cp:coreProperties>
</file>